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344" windowWidth="15480" windowHeight="6360" tabRatio="715" activeTab="1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3'!$A$1:$S$37</definedName>
    <definedName name="_xlnm.Print_Area" localSheetId="3">'Aneksi nr. 4'!$A$1:$J$22</definedName>
    <definedName name="_xlnm.Print_Area" localSheetId="4">'Aneksi nr. 5'!$A$3:$L$43</definedName>
    <definedName name="_xlnm.Print_Area" localSheetId="0">'Aneksi nr.1'!$A$1:$I$29</definedName>
    <definedName name="_xlnm.Print_Area" localSheetId="1">'Aneksi nr.2'!$A$1:$I$38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<sst xmlns="http://schemas.openxmlformats.org/spreadsheetml/2006/main" count="303" uniqueCount="183">
  <si>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</si>
  <si>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</si>
  <si>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</si>
  <si>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</si>
  <si>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</si>
  <si>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</si>
  <si>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</si>
  <si>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</si>
  <si>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</si>
  <si>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</si>
  <si>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</si>
  <si>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</si>
  <si>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</si>
  <si>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</si>
  <si>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</si>
  <si>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</si>
  <si>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</si>
  <si>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</si>
  <si>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</si>
  <si>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</si>
  <si>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</si>
  <si>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</si>
  <si>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</si>
  <si>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</si>
  <si>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</si>
  <si>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</si>
  <si>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</si>
  <si>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</si>
  <si>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</si>
  <si>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</si>
  <si>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</si>
  <si>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</si>
  <si>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0001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</si>
  <si>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</si>
  <si>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</si>
  <si>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</si>
  <si>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</si>
  <si>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</si>
  <si>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</si>
  <si>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</si>
  <si>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</si>
  <si>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</si>
  <si>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</si>
  <si>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</si>
  <si>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</si>
  <si>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</si>
  <si>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</si>
  <si>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</si>
  <si>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</si>
  <si>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</si>
  <si>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</si>
  <si>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</si>
  <si>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</si>
  <si>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</si>
  <si>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</si>
  <si>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</si>
  <si>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</si>
  <si>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</si>
  <si>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</si>
  <si>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</si>
  <si>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</si>
  <si>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</si>
  <si>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</si>
  <si>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Totali </t>
  </si>
  <si>
    <t xml:space="preserve">Sasia e 
realizuar 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</si>
  <si>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</si>
  <si>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</si>
  <si>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</si>
  <si>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</si>
  <si>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</si>
  <si>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</si>
  <si>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</si>
  <si>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</si>
  <si>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</si>
  <si>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**Treguesit e performancës/Produktet:</t>
  </si>
  <si>
    <t>Emertimi i Treguesit te Performances/Produktit</t>
  </si>
  <si>
    <t xml:space="preserve">Njësia matese </t>
  </si>
  <si>
    <t>A</t>
  </si>
  <si>
    <t>Treguesi i Performances .....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</si>
  <si>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</si>
  <si>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</si>
  <si>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</si>
  <si>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</si>
  <si>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</si>
  <si>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</si>
  <si>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</si>
  <si>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</si>
  <si>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</si>
  <si>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</si>
  <si>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</si>
  <si>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</si>
  <si>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</si>
  <si>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</si>
  <si>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</si>
  <si>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</si>
  <si>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</si>
  <si>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</si>
  <si>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</si>
  <si>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</si>
  <si>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>Veprimtaria Gjyqsore kushtetuese</t>
  </si>
  <si>
    <t>Gjykata Kushtetuese(30)</t>
  </si>
  <si>
    <t>GJYKATA KUSHTETUESE</t>
  </si>
  <si>
    <t>Veprimtaria gjyqsore kushtetuese</t>
  </si>
  <si>
    <t>03320</t>
  </si>
  <si>
    <t>GJYKATA KUSHTETUESE (30)</t>
  </si>
  <si>
    <t>vendime</t>
  </si>
  <si>
    <t>punonjes</t>
  </si>
  <si>
    <t>Vendimmarrja kushtetuese</t>
  </si>
  <si>
    <t>Nr. i vendimeve</t>
  </si>
  <si>
    <t>Objektivi 1</t>
  </si>
  <si>
    <t>M300001</t>
  </si>
  <si>
    <t>M300003</t>
  </si>
  <si>
    <t>M300004</t>
  </si>
  <si>
    <t>M300005</t>
  </si>
  <si>
    <t>Sistemi i ruajtjes-vezhgimit e sigurise elektronike</t>
  </si>
  <si>
    <t>M300006</t>
  </si>
  <si>
    <t>Rikonstruksion e paisje per salle biblioteke</t>
  </si>
  <si>
    <t>M300007</t>
  </si>
  <si>
    <t>Rikonstruksion e rrjetit e wc-ve</t>
  </si>
  <si>
    <t>Rikonstruksion i ambienteve te brenshme e zyrave</t>
  </si>
  <si>
    <t>M300009</t>
  </si>
  <si>
    <t>Gjenerator per furnizim me energji elektrike</t>
  </si>
  <si>
    <t>M3000010</t>
  </si>
  <si>
    <t>Paisje kompjuterike e printimi per zyra</t>
  </si>
  <si>
    <t>M300008</t>
  </si>
  <si>
    <t>Totali i Shpenzimeve te institucionit</t>
  </si>
  <si>
    <t>i
vitit paraardhes
Viti 2017</t>
  </si>
  <si>
    <t>Viti 2018</t>
  </si>
  <si>
    <t>Plan Fillestar Viti 2018</t>
  </si>
  <si>
    <t>Plan i Rishikuar Viti 2018</t>
  </si>
  <si>
    <t>i vitit paraardhes
Viti 2017</t>
  </si>
  <si>
    <t>Plan                   Viti 2018</t>
  </si>
  <si>
    <t>Plan Fillestar    Viti 2018</t>
  </si>
  <si>
    <t>Eugen Papandile</t>
  </si>
  <si>
    <t xml:space="preserve">             Eugen Papandile</t>
  </si>
  <si>
    <r>
      <t xml:space="preserve">Sasia Faktike sipas vitit </t>
    </r>
    <r>
      <rPr>
        <b/>
        <sz val="11"/>
        <color indexed="60"/>
        <rFont val="Arial"/>
        <family val="2"/>
      </rPr>
      <t>paraardhes       2017</t>
    </r>
  </si>
  <si>
    <r>
      <t xml:space="preserve">Shpenzimet 
sipas vitit </t>
    </r>
    <r>
      <rPr>
        <b/>
        <sz val="11"/>
        <color indexed="60"/>
        <rFont val="Arial"/>
        <family val="2"/>
      </rPr>
      <t>paraardhes             2017</t>
    </r>
  </si>
  <si>
    <r>
      <t xml:space="preserve">Kosto per Njesi sipas vitit </t>
    </r>
    <r>
      <rPr>
        <b/>
        <sz val="11"/>
        <color indexed="60"/>
        <rFont val="Arial"/>
        <family val="2"/>
      </rPr>
      <t>paraardhes     2017</t>
    </r>
  </si>
  <si>
    <r>
      <t xml:space="preserve">Sasia             sipas </t>
    </r>
    <r>
      <rPr>
        <b/>
        <sz val="11"/>
        <color indexed="60"/>
        <rFont val="Arial"/>
        <family val="2"/>
      </rPr>
      <t>planit</t>
    </r>
    <r>
      <rPr>
        <b/>
        <sz val="11"/>
        <rFont val="Arial"/>
        <family val="2"/>
      </rPr>
      <t xml:space="preserve">                    te vitit 2018</t>
    </r>
  </si>
  <si>
    <r>
      <t xml:space="preserve">Shpenzimet 
sipas </t>
    </r>
    <r>
      <rPr>
        <b/>
        <sz val="11"/>
        <color indexed="60"/>
        <rFont val="Arial"/>
        <family val="2"/>
      </rPr>
      <t xml:space="preserve">planit        </t>
    </r>
    <r>
      <rPr>
        <b/>
        <sz val="11"/>
        <rFont val="Arial"/>
        <family val="2"/>
      </rPr>
      <t>te vitit 2018</t>
    </r>
  </si>
  <si>
    <r>
      <t xml:space="preserve">Kosto per Njesi 
sipas </t>
    </r>
    <r>
      <rPr>
        <b/>
        <sz val="11"/>
        <color indexed="60"/>
        <rFont val="Arial"/>
        <family val="2"/>
      </rPr>
      <t>planit</t>
    </r>
    <r>
      <rPr>
        <b/>
        <sz val="11"/>
        <rFont val="Arial"/>
        <family val="2"/>
      </rPr>
      <t xml:space="preserve">        te vitit 2018</t>
    </r>
  </si>
  <si>
    <r>
      <t xml:space="preserve">Sasia       sipas </t>
    </r>
    <r>
      <rPr>
        <b/>
        <sz val="11"/>
        <color indexed="60"/>
        <rFont val="Arial"/>
        <family val="2"/>
      </rPr>
      <t>planit te rishikuar</t>
    </r>
    <r>
      <rPr>
        <b/>
        <sz val="11"/>
        <rFont val="Arial"/>
        <family val="2"/>
      </rPr>
      <t xml:space="preserve">  te vitit 2018</t>
    </r>
  </si>
  <si>
    <r>
      <t xml:space="preserve">Shpenzimet 
sipas </t>
    </r>
    <r>
      <rPr>
        <b/>
        <sz val="11"/>
        <color indexed="60"/>
        <rFont val="Arial"/>
        <family val="2"/>
      </rPr>
      <t xml:space="preserve">planit    te rishikuar         </t>
    </r>
    <r>
      <rPr>
        <b/>
        <sz val="11"/>
        <rFont val="Arial"/>
        <family val="2"/>
      </rPr>
      <t>te vitit 2018</t>
    </r>
  </si>
  <si>
    <r>
      <t xml:space="preserve">Sasia           </t>
    </r>
    <r>
      <rPr>
        <b/>
        <sz val="11"/>
        <color indexed="60"/>
        <rFont val="Arial"/>
        <family val="2"/>
      </rPr>
      <t>Faktike</t>
    </r>
    <r>
      <rPr>
        <b/>
        <sz val="11"/>
        <rFont val="Arial"/>
        <family val="2"/>
      </rPr>
      <t xml:space="preserve">               ne fund              te vitit 2018</t>
    </r>
  </si>
  <si>
    <r>
      <t xml:space="preserve">Shpenzimet </t>
    </r>
    <r>
      <rPr>
        <b/>
        <sz val="11"/>
        <color indexed="60"/>
        <rFont val="Arial"/>
        <family val="2"/>
      </rPr>
      <t>Faktike</t>
    </r>
    <r>
      <rPr>
        <b/>
        <sz val="11"/>
        <rFont val="Arial"/>
        <family val="2"/>
      </rPr>
      <t xml:space="preserve">              ne fund              te vitit 2018</t>
    </r>
  </si>
  <si>
    <r>
      <t xml:space="preserve">Kosto </t>
    </r>
    <r>
      <rPr>
        <b/>
        <sz val="11"/>
        <color indexed="60"/>
        <rFont val="Arial"/>
        <family val="2"/>
      </rPr>
      <t xml:space="preserve">Faktike                  </t>
    </r>
    <r>
      <rPr>
        <b/>
        <sz val="11"/>
        <rFont val="Arial"/>
        <family val="2"/>
      </rPr>
      <t xml:space="preserve">                per njesi                                        ne fund te vitit 2018</t>
    </r>
  </si>
  <si>
    <t>Buxheti 2018</t>
  </si>
  <si>
    <t>Plani i buxhetit viti     2018</t>
  </si>
  <si>
    <t>Niveli faktik i  vitit paraardhes 2017</t>
  </si>
  <si>
    <t>Niveli i planifikuar ne vitin korent 2018</t>
  </si>
  <si>
    <t>Niveli i rishikuar ne vitin korent 2018</t>
  </si>
  <si>
    <t>Niveli faktik    ne fund te    vitit korent 2018</t>
  </si>
  <si>
    <t xml:space="preserve">                  Eugen Papandile</t>
  </si>
  <si>
    <r>
      <rPr>
        <b/>
        <sz val="12"/>
        <rFont val="Arial"/>
        <family val="2"/>
      </rPr>
      <t xml:space="preserve">                              </t>
    </r>
    <r>
      <rPr>
        <b/>
        <u val="single"/>
        <sz val="12"/>
        <rFont val="Arial"/>
        <family val="2"/>
      </rPr>
      <t>Raportet e Monitorimit  per vitin 2018.</t>
    </r>
  </si>
  <si>
    <t xml:space="preserve"> Plani i Periudhes/progresiv viti-2018</t>
  </si>
  <si>
    <t>i
Periudhes/progresiv viti-2018</t>
  </si>
  <si>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</t>
    </r>
    <r>
      <rPr>
        <b/>
        <u val="single"/>
        <sz val="14"/>
        <rFont val="Arial"/>
        <family val="2"/>
      </rPr>
      <t>Raportet e Monitorimit  per vitin 2018.</t>
    </r>
  </si>
  <si>
    <t xml:space="preserve">Produkti 2 "Ndertim i kapaciteteve profesionale, vendimmarrese dhe keshilluese" </t>
  </si>
  <si>
    <t>Produkti 1 "Vendime te marra"</t>
  </si>
  <si>
    <t>93001AA</t>
  </si>
  <si>
    <t>93001AB</t>
  </si>
  <si>
    <t>Produkti 1 "Paisje per zyra"</t>
  </si>
  <si>
    <t>Produkti 2 "Biblioteke e pasuruar"</t>
  </si>
  <si>
    <t>Produkti 1 "Sisteme te informatizuar"</t>
  </si>
  <si>
    <t>sisteme</t>
  </si>
  <si>
    <t>orendi/pajisje/mjete</t>
  </si>
  <si>
    <t>libra/tituj</t>
  </si>
  <si>
    <r>
      <t xml:space="preserve">Kosto          per njesi 
sipas </t>
    </r>
    <r>
      <rPr>
        <b/>
        <sz val="11"/>
        <color indexed="60"/>
        <rFont val="Arial"/>
        <family val="2"/>
      </rPr>
      <t>planit      te rishikuar</t>
    </r>
    <r>
      <rPr>
        <b/>
        <sz val="11"/>
        <rFont val="Arial"/>
        <family val="2"/>
      </rPr>
      <t xml:space="preserve">       te vitit 2018</t>
    </r>
  </si>
  <si>
    <t>Produkti 3 "Automjete te rinovuara"</t>
  </si>
  <si>
    <t>REALIZIMI për periudhën e raportimit (vjetore)</t>
  </si>
  <si>
    <t>Qëllimet e Politikës së Programit:</t>
  </si>
  <si>
    <t>Realizimi i veprimtarise gjyqsore kushtetuese per garantimin e respektimit te Kushtetutës dhe interpretimit përfundimtar të saj, zgjidhja e mosmarrëveshjeve kushtetuese, në lidhje me ndarjen e pushteteve, ankesat e individëve, lidhur  me cënimin e të drejtave kushtetuese, etj. nepermjet nje proçesi te drejte ligjor dhe transparent</t>
  </si>
  <si>
    <t>Përshkrimi i programit:</t>
  </si>
  <si>
    <t>Realizimi i proceseve gjyqsore të drejta dhe të hapura në mbrojtje të kushtetutës dhe lirive e të drejtave themelore të njeriut.</t>
  </si>
  <si>
    <t>Fuqizimi i funksionit menaxhues, në funksion të implementimit të sukseshëm të programit, konform kërkesave të kuadrit ligjor në fuqi per shqyrtimin e kërkesave për vendime gjyqesore te drejta dhe transparente në afatet ligjore.</t>
  </si>
  <si>
    <t>Vendime te marra</t>
  </si>
  <si>
    <t>Raporti i numrit te vendimeve me numrin e kerkesave te paraqitura per gjykim ne %</t>
  </si>
  <si>
    <t>Per shkak te bllokimit te veprimtarise se gjykates nga procesi i vetingut ne zbatim te ligjit nr. 84/2016, "Per rivleresimin kalimtar te gjyqtareve e prokuroreve ne Republiken e Shqiperise".</t>
  </si>
  <si>
    <r>
      <t xml:space="preserve">Periudha e Raportimit: </t>
    </r>
    <r>
      <rPr>
        <b/>
        <sz val="11"/>
        <rFont val="Arial"/>
        <family val="2"/>
      </rPr>
      <t>viti 2018</t>
    </r>
  </si>
  <si>
    <r>
      <rPr>
        <b/>
        <sz val="14"/>
        <rFont val="Arial"/>
        <family val="2"/>
      </rPr>
      <t xml:space="preserve">                                    </t>
    </r>
    <r>
      <rPr>
        <b/>
        <u val="single"/>
        <sz val="14"/>
        <rFont val="Arial"/>
        <family val="2"/>
      </rPr>
      <t>Raportet e Monitorimit  per vitin 2018.</t>
    </r>
  </si>
  <si>
    <t>20.01.2019</t>
  </si>
  <si>
    <t xml:space="preserve">                      20.01.2019</t>
  </si>
  <si>
    <t>1030001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</si>
</sst>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</numFmts>
  <fonts count="10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sz val="12"/>
      <name val="Calibri"/>
      <family val="2"/>
    </font>
    <font>
      <b/>
      <sz val="10"/>
      <color indexed="60"/>
      <name val="Calibri"/>
      <family val="2"/>
    </font>
    <font>
      <sz val="11"/>
      <color indexed="8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9"/>
      <color rgb="FFC00000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C00000"/>
      <name val="Calibri"/>
      <family val="2"/>
    </font>
    <font>
      <b/>
      <sz val="10"/>
      <color rgb="FFC0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5999900102615356"/>
        <bgColor indexed="64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4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80" fillId="0" borderId="23" xfId="0" applyNumberFormat="1" applyFont="1" applyFill="1" applyBorder="1" applyAlignment="1">
      <alignment horizontal="center" vertical="center"/>
    </xf>
    <xf numFmtId="49" fontId="80" fillId="0" borderId="24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8" xfId="0" applyNumberFormat="1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80" fillId="0" borderId="24" xfId="0" applyNumberFormat="1" applyFont="1" applyFill="1" applyBorder="1" applyAlignment="1">
      <alignment horizontal="center" vertical="center"/>
    </xf>
    <xf numFmtId="177" fontId="3" fillId="26" borderId="28" xfId="0" applyNumberFormat="1" applyFont="1" applyFill="1" applyBorder="1" applyAlignment="1">
      <alignment horizontal="center"/>
    </xf>
    <xf numFmtId="177" fontId="3" fillId="0" borderId="28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83" fillId="26" borderId="15" xfId="0" applyFont="1" applyFill="1" applyBorder="1" applyAlignment="1">
      <alignment horizontal="center"/>
    </xf>
    <xf numFmtId="0" fontId="80" fillId="28" borderId="16" xfId="0" applyFont="1" applyFill="1" applyBorder="1" applyAlignment="1">
      <alignment horizontal="center"/>
    </xf>
    <xf numFmtId="177" fontId="80" fillId="28" borderId="9" xfId="0" applyNumberFormat="1" applyFont="1" applyFill="1" applyBorder="1" applyAlignment="1">
      <alignment horizontal="center"/>
    </xf>
    <xf numFmtId="177" fontId="80" fillId="28" borderId="28" xfId="0" applyNumberFormat="1" applyFont="1" applyFill="1" applyBorder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77" fontId="80" fillId="29" borderId="30" xfId="0" applyNumberFormat="1" applyFont="1" applyFill="1" applyBorder="1" applyAlignment="1">
      <alignment horizontal="center"/>
    </xf>
    <xf numFmtId="0" fontId="83" fillId="26" borderId="16" xfId="0" applyFont="1" applyFill="1" applyBorder="1" applyAlignment="1">
      <alignment horizontal="center"/>
    </xf>
    <xf numFmtId="177" fontId="83" fillId="26" borderId="9" xfId="0" applyNumberFormat="1" applyFont="1" applyFill="1" applyBorder="1" applyAlignment="1">
      <alignment horizontal="center"/>
    </xf>
    <xf numFmtId="177" fontId="80" fillId="26" borderId="28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7" fontId="4" fillId="27" borderId="23" xfId="0" applyNumberFormat="1" applyFont="1" applyFill="1" applyBorder="1" applyAlignment="1">
      <alignment horizontal="center"/>
    </xf>
    <xf numFmtId="177" fontId="4" fillId="26" borderId="24" xfId="0" applyNumberFormat="1" applyFont="1" applyFill="1" applyBorder="1" applyAlignment="1">
      <alignment horizontal="center"/>
    </xf>
    <xf numFmtId="177" fontId="3" fillId="26" borderId="32" xfId="0" applyNumberFormat="1" applyFont="1" applyFill="1" applyBorder="1" applyAlignment="1">
      <alignment horizontal="center" vertical="top" wrapText="1"/>
    </xf>
    <xf numFmtId="177" fontId="3" fillId="26" borderId="33" xfId="0" applyNumberFormat="1" applyFont="1" applyFill="1" applyBorder="1" applyAlignment="1">
      <alignment horizontal="center" vertical="top" wrapText="1"/>
    </xf>
    <xf numFmtId="177" fontId="3" fillId="27" borderId="32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81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2" fillId="0" borderId="0" xfId="0" applyFont="1" applyAlignment="1">
      <alignment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88" fillId="0" borderId="35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9" fillId="0" borderId="0" xfId="104" applyFont="1" applyFill="1" applyAlignment="1">
      <alignment vertical="center"/>
      <protection/>
    </xf>
    <xf numFmtId="0" fontId="85" fillId="0" borderId="0" xfId="104" applyFont="1" applyFill="1" applyAlignment="1">
      <alignment vertical="center"/>
      <protection/>
    </xf>
    <xf numFmtId="0" fontId="85" fillId="0" borderId="0" xfId="104" applyFont="1" applyFill="1" applyBorder="1" applyAlignment="1">
      <alignment vertical="center"/>
      <protection/>
    </xf>
    <xf numFmtId="0" fontId="81" fillId="0" borderId="0" xfId="104" applyFont="1" applyFill="1" applyAlignment="1">
      <alignment vertical="center"/>
      <protection/>
    </xf>
    <xf numFmtId="0" fontId="82" fillId="0" borderId="0" xfId="104" applyFont="1" applyFill="1" applyAlignment="1">
      <alignment vertical="center"/>
      <protection/>
    </xf>
    <xf numFmtId="0" fontId="82" fillId="0" borderId="0" xfId="104" applyFont="1" applyFill="1" applyAlignment="1">
      <alignment horizontal="left" vertical="center"/>
      <protection/>
    </xf>
    <xf numFmtId="0" fontId="82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5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36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7" xfId="104" applyFill="1" applyBorder="1" applyAlignment="1">
      <alignment vertical="center" wrapText="1"/>
      <protection/>
    </xf>
    <xf numFmtId="0" fontId="0" fillId="27" borderId="38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3" fillId="0" borderId="41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81" fillId="0" borderId="0" xfId="0" applyFont="1" applyAlignment="1">
      <alignment/>
    </xf>
    <xf numFmtId="0" fontId="3" fillId="0" borderId="42" xfId="0" applyFont="1" applyBorder="1" applyAlignment="1">
      <alignment vertical="center" wrapText="1"/>
    </xf>
    <xf numFmtId="177" fontId="80" fillId="29" borderId="37" xfId="0" applyNumberFormat="1" applyFont="1" applyFill="1" applyBorder="1" applyAlignment="1">
      <alignment horizontal="center"/>
    </xf>
    <xf numFmtId="0" fontId="90" fillId="0" borderId="0" xfId="0" applyFont="1" applyBorder="1" applyAlignment="1">
      <alignment horizontal="left"/>
    </xf>
    <xf numFmtId="0" fontId="88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91" fillId="0" borderId="0" xfId="0" applyFont="1" applyAlignment="1">
      <alignment horizontal="center" vertical="center" wrapText="1"/>
    </xf>
    <xf numFmtId="49" fontId="3" fillId="27" borderId="21" xfId="0" applyNumberFormat="1" applyFont="1" applyFill="1" applyBorder="1" applyAlignment="1">
      <alignment horizontal="center" vertical="center"/>
    </xf>
    <xf numFmtId="177" fontId="4" fillId="27" borderId="23" xfId="0" applyNumberFormat="1" applyFont="1" applyFill="1" applyBorder="1" applyAlignment="1">
      <alignment horizontal="center" vertical="center"/>
    </xf>
    <xf numFmtId="177" fontId="4" fillId="26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4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49" fontId="4" fillId="27" borderId="28" xfId="0" applyNumberFormat="1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3" fillId="0" borderId="4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horizontal="center"/>
    </xf>
    <xf numFmtId="0" fontId="4" fillId="27" borderId="28" xfId="0" applyFont="1" applyFill="1" applyBorder="1" applyAlignment="1">
      <alignment horizontal="center"/>
    </xf>
    <xf numFmtId="0" fontId="4" fillId="27" borderId="47" xfId="0" applyFont="1" applyFill="1" applyBorder="1" applyAlignment="1">
      <alignment horizontal="center"/>
    </xf>
    <xf numFmtId="0" fontId="4" fillId="27" borderId="30" xfId="0" applyFont="1" applyFill="1" applyBorder="1" applyAlignment="1">
      <alignment horizontal="center"/>
    </xf>
    <xf numFmtId="0" fontId="4" fillId="27" borderId="34" xfId="0" applyFont="1" applyFill="1" applyBorder="1" applyAlignment="1">
      <alignment horizontal="center"/>
    </xf>
    <xf numFmtId="177" fontId="4" fillId="27" borderId="30" xfId="0" applyNumberFormat="1" applyFont="1" applyFill="1" applyBorder="1" applyAlignment="1">
      <alignment horizontal="center" vertical="center"/>
    </xf>
    <xf numFmtId="0" fontId="4" fillId="27" borderId="4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27" borderId="49" xfId="0" applyFill="1" applyBorder="1" applyAlignment="1">
      <alignment/>
    </xf>
    <xf numFmtId="0" fontId="56" fillId="0" borderId="35" xfId="0" applyFont="1" applyFill="1" applyBorder="1" applyAlignment="1">
      <alignment horizontal="center" vertical="center"/>
    </xf>
    <xf numFmtId="0" fontId="48" fillId="27" borderId="50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/>
    </xf>
    <xf numFmtId="0" fontId="56" fillId="27" borderId="46" xfId="0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1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0" fontId="48" fillId="27" borderId="51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92" fillId="0" borderId="52" xfId="0" applyFont="1" applyBorder="1" applyAlignment="1">
      <alignment horizontal="center"/>
    </xf>
    <xf numFmtId="0" fontId="92" fillId="0" borderId="33" xfId="0" applyFont="1" applyBorder="1" applyAlignment="1">
      <alignment horizontal="center"/>
    </xf>
    <xf numFmtId="0" fontId="92" fillId="0" borderId="53" xfId="0" applyFont="1" applyBorder="1" applyAlignment="1">
      <alignment horizontal="center"/>
    </xf>
    <xf numFmtId="0" fontId="92" fillId="0" borderId="32" xfId="0" applyFont="1" applyBorder="1" applyAlignment="1">
      <alignment horizontal="center"/>
    </xf>
    <xf numFmtId="3" fontId="48" fillId="26" borderId="28" xfId="0" applyNumberFormat="1" applyFont="1" applyFill="1" applyBorder="1" applyAlignment="1">
      <alignment horizontal="center" vertical="center"/>
    </xf>
    <xf numFmtId="3" fontId="48" fillId="26" borderId="49" xfId="0" applyNumberFormat="1" applyFont="1" applyFill="1" applyBorder="1" applyAlignment="1">
      <alignment horizontal="center" vertical="center"/>
    </xf>
    <xf numFmtId="3" fontId="48" fillId="26" borderId="9" xfId="0" applyNumberFormat="1" applyFont="1" applyFill="1" applyBorder="1" applyAlignment="1">
      <alignment horizontal="center" vertical="center"/>
    </xf>
    <xf numFmtId="3" fontId="48" fillId="26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6" fillId="27" borderId="37" xfId="0" applyFont="1" applyFill="1" applyBorder="1" applyAlignment="1" quotePrefix="1">
      <alignment horizontal="center" vertical="center"/>
    </xf>
    <xf numFmtId="0" fontId="57" fillId="0" borderId="0" xfId="0" applyFont="1" applyAlignment="1">
      <alignment/>
    </xf>
    <xf numFmtId="0" fontId="93" fillId="27" borderId="15" xfId="0" applyFont="1" applyFill="1" applyBorder="1" applyAlignment="1">
      <alignment horizontal="center" vertical="center" wrapText="1"/>
    </xf>
    <xf numFmtId="0" fontId="94" fillId="27" borderId="15" xfId="0" applyFont="1" applyFill="1" applyBorder="1" applyAlignment="1">
      <alignment horizontal="center" vertical="center" wrapText="1"/>
    </xf>
    <xf numFmtId="0" fontId="94" fillId="27" borderId="9" xfId="0" applyFont="1" applyFill="1" applyBorder="1" applyAlignment="1">
      <alignment horizontal="center" vertical="center" wrapText="1"/>
    </xf>
    <xf numFmtId="0" fontId="94" fillId="27" borderId="16" xfId="0" applyFont="1" applyFill="1" applyBorder="1" applyAlignment="1">
      <alignment horizontal="center" vertical="center" wrapText="1"/>
    </xf>
    <xf numFmtId="0" fontId="94" fillId="27" borderId="28" xfId="0" applyFont="1" applyFill="1" applyBorder="1" applyAlignment="1">
      <alignment horizontal="center" vertical="center" wrapText="1"/>
    </xf>
    <xf numFmtId="9" fontId="59" fillId="27" borderId="55" xfId="110" applyFont="1" applyFill="1" applyBorder="1" applyAlignment="1">
      <alignment horizontal="center" vertical="center" wrapText="1"/>
    </xf>
    <xf numFmtId="9" fontId="88" fillId="27" borderId="56" xfId="0" applyNumberFormat="1" applyFont="1" applyFill="1" applyBorder="1" applyAlignment="1">
      <alignment horizontal="center" vertical="center" wrapText="1"/>
    </xf>
    <xf numFmtId="0" fontId="95" fillId="0" borderId="39" xfId="0" applyFont="1" applyBorder="1" applyAlignment="1">
      <alignment horizontal="center" vertical="center" wrapText="1"/>
    </xf>
    <xf numFmtId="0" fontId="95" fillId="0" borderId="38" xfId="0" applyFont="1" applyBorder="1" applyAlignment="1">
      <alignment horizontal="center" vertical="center" wrapText="1"/>
    </xf>
    <xf numFmtId="0" fontId="95" fillId="0" borderId="40" xfId="0" applyFont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 wrapText="1"/>
    </xf>
    <xf numFmtId="0" fontId="89" fillId="0" borderId="36" xfId="0" applyFont="1" applyFill="1" applyBorder="1" applyAlignment="1">
      <alignment horizontal="center" vertical="center" wrapText="1"/>
    </xf>
    <xf numFmtId="0" fontId="95" fillId="0" borderId="29" xfId="0" applyFont="1" applyBorder="1" applyAlignment="1">
      <alignment horizontal="center" vertical="center" wrapText="1"/>
    </xf>
    <xf numFmtId="0" fontId="58" fillId="27" borderId="54" xfId="0" applyFont="1" applyFill="1" applyBorder="1" applyAlignment="1">
      <alignment horizontal="center" vertical="center" wrapText="1"/>
    </xf>
    <xf numFmtId="0" fontId="96" fillId="0" borderId="57" xfId="0" applyFont="1" applyBorder="1" applyAlignment="1">
      <alignment horizontal="center" vertical="center" wrapText="1"/>
    </xf>
    <xf numFmtId="0" fontId="94" fillId="0" borderId="58" xfId="0" applyFont="1" applyBorder="1" applyAlignment="1">
      <alignment horizontal="center" vertical="center" wrapText="1"/>
    </xf>
    <xf numFmtId="0" fontId="95" fillId="0" borderId="59" xfId="0" applyFont="1" applyBorder="1" applyAlignment="1">
      <alignment horizontal="center" vertical="center" wrapText="1"/>
    </xf>
    <xf numFmtId="0" fontId="52" fillId="27" borderId="56" xfId="0" applyFont="1" applyFill="1" applyBorder="1" applyAlignment="1">
      <alignment horizontal="center" vertical="center" wrapText="1"/>
    </xf>
    <xf numFmtId="0" fontId="75" fillId="27" borderId="46" xfId="0" applyFont="1" applyFill="1" applyBorder="1" applyAlignment="1" quotePrefix="1">
      <alignment horizontal="center" vertical="center" wrapText="1"/>
    </xf>
    <xf numFmtId="0" fontId="94" fillId="27" borderId="28" xfId="0" applyFont="1" applyFill="1" applyBorder="1" applyAlignment="1">
      <alignment horizontal="left" vertical="center" wrapText="1"/>
    </xf>
    <xf numFmtId="0" fontId="94" fillId="0" borderId="37" xfId="0" applyFont="1" applyFill="1" applyBorder="1" applyAlignment="1">
      <alignment horizontal="center" vertical="center" wrapText="1"/>
    </xf>
    <xf numFmtId="0" fontId="94" fillId="27" borderId="28" xfId="0" applyFont="1" applyFill="1" applyBorder="1" applyAlignment="1">
      <alignment horizontal="left" vertical="center" wrapText="1"/>
    </xf>
    <xf numFmtId="0" fontId="60" fillId="0" borderId="54" xfId="0" applyFont="1" applyFill="1" applyBorder="1" applyAlignment="1">
      <alignment horizontal="center" vertical="center" wrapText="1"/>
    </xf>
    <xf numFmtId="0" fontId="96" fillId="0" borderId="60" xfId="0" applyFont="1" applyBorder="1" applyAlignment="1">
      <alignment horizontal="center" vertical="center" wrapText="1"/>
    </xf>
    <xf numFmtId="0" fontId="96" fillId="27" borderId="61" xfId="0" applyFont="1" applyFill="1" applyBorder="1" applyAlignment="1">
      <alignment horizontal="center" vertical="center" wrapText="1"/>
    </xf>
    <xf numFmtId="0" fontId="96" fillId="27" borderId="62" xfId="0" applyFont="1" applyFill="1" applyBorder="1" applyAlignment="1">
      <alignment horizontal="center" vertical="center" wrapText="1"/>
    </xf>
    <xf numFmtId="0" fontId="96" fillId="0" borderId="59" xfId="0" applyFont="1" applyFill="1" applyBorder="1" applyAlignment="1">
      <alignment horizontal="center" vertical="center" wrapText="1"/>
    </xf>
    <xf numFmtId="9" fontId="97" fillId="0" borderId="56" xfId="0" applyNumberFormat="1" applyFont="1" applyFill="1" applyBorder="1" applyAlignment="1">
      <alignment horizontal="center" vertical="center" wrapText="1"/>
    </xf>
    <xf numFmtId="0" fontId="0" fillId="0" borderId="0" xfId="104" applyFill="1" applyAlignment="1">
      <alignment horizontal="left" vertical="center"/>
      <protection/>
    </xf>
    <xf numFmtId="177" fontId="80" fillId="26" borderId="32" xfId="0" applyNumberFormat="1" applyFont="1" applyFill="1" applyBorder="1" applyAlignment="1">
      <alignment horizontal="center"/>
    </xf>
    <xf numFmtId="177" fontId="80" fillId="26" borderId="53" xfId="0" applyNumberFormat="1" applyFont="1" applyFill="1" applyBorder="1" applyAlignment="1">
      <alignment horizontal="center"/>
    </xf>
    <xf numFmtId="177" fontId="80" fillId="26" borderId="33" xfId="0" applyNumberFormat="1" applyFont="1" applyFill="1" applyBorder="1" applyAlignment="1">
      <alignment horizontal="center"/>
    </xf>
    <xf numFmtId="0" fontId="0" fillId="27" borderId="49" xfId="0" applyFill="1" applyBorder="1" applyAlignment="1">
      <alignment vertical="center"/>
    </xf>
    <xf numFmtId="0" fontId="1" fillId="27" borderId="55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56" fillId="0" borderId="63" xfId="0" applyFont="1" applyFill="1" applyBorder="1" applyAlignment="1">
      <alignment vertical="center"/>
    </xf>
    <xf numFmtId="0" fontId="61" fillId="0" borderId="41" xfId="104" applyFont="1" applyFill="1" applyBorder="1" applyAlignment="1">
      <alignment horizontal="center" vertical="center" wrapText="1"/>
      <protection/>
    </xf>
    <xf numFmtId="0" fontId="61" fillId="0" borderId="20" xfId="104" applyFont="1" applyFill="1" applyBorder="1" applyAlignment="1">
      <alignment horizontal="center" vertical="center" wrapText="1"/>
      <protection/>
    </xf>
    <xf numFmtId="0" fontId="61" fillId="0" borderId="34" xfId="104" applyFont="1" applyFill="1" applyBorder="1" applyAlignment="1">
      <alignment horizontal="center" vertical="center" wrapText="1"/>
      <protection/>
    </xf>
    <xf numFmtId="0" fontId="98" fillId="0" borderId="15" xfId="0" applyFont="1" applyBorder="1" applyAlignment="1">
      <alignment horizontal="center" vertical="center" wrapText="1"/>
    </xf>
    <xf numFmtId="9" fontId="0" fillId="0" borderId="55" xfId="11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62" fillId="0" borderId="56" xfId="0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99" fillId="0" borderId="9" xfId="0" applyFont="1" applyFill="1" applyBorder="1" applyAlignment="1">
      <alignment horizontal="center" vertical="center" wrapText="1"/>
    </xf>
    <xf numFmtId="0" fontId="99" fillId="0" borderId="16" xfId="0" applyFont="1" applyFill="1" applyBorder="1" applyAlignment="1">
      <alignment horizontal="center" vertical="center" wrapText="1"/>
    </xf>
    <xf numFmtId="0" fontId="1" fillId="27" borderId="9" xfId="0" applyFont="1" applyFill="1" applyBorder="1" applyAlignment="1">
      <alignment horizontal="center" vertical="center"/>
    </xf>
    <xf numFmtId="0" fontId="9" fillId="27" borderId="9" xfId="0" applyFont="1" applyFill="1" applyBorder="1" applyAlignment="1">
      <alignment horizontal="center" vertical="center"/>
    </xf>
    <xf numFmtId="0" fontId="2" fillId="27" borderId="9" xfId="0" applyFont="1" applyFill="1" applyBorder="1" applyAlignment="1">
      <alignment horizontal="center" vertical="center"/>
    </xf>
    <xf numFmtId="0" fontId="2" fillId="27" borderId="16" xfId="0" applyFont="1" applyFill="1" applyBorder="1" applyAlignment="1">
      <alignment vertical="center"/>
    </xf>
    <xf numFmtId="0" fontId="2" fillId="27" borderId="49" xfId="0" applyFont="1" applyFill="1" applyBorder="1" applyAlignment="1">
      <alignment vertical="center"/>
    </xf>
    <xf numFmtId="0" fontId="0" fillId="27" borderId="9" xfId="0" applyFont="1" applyFill="1" applyBorder="1" applyAlignment="1">
      <alignment horizontal="left" vertical="center"/>
    </xf>
    <xf numFmtId="0" fontId="92" fillId="0" borderId="64" xfId="0" applyFont="1" applyBorder="1" applyAlignment="1">
      <alignment horizontal="center"/>
    </xf>
    <xf numFmtId="0" fontId="0" fillId="27" borderId="9" xfId="0" applyFont="1" applyFill="1" applyBorder="1" applyAlignment="1">
      <alignment horizontal="center" vertical="center"/>
    </xf>
    <xf numFmtId="49" fontId="48" fillId="30" borderId="15" xfId="0" applyNumberFormat="1" applyFont="1" applyFill="1" applyBorder="1" applyAlignment="1">
      <alignment horizontal="center" vertical="center"/>
    </xf>
    <xf numFmtId="0" fontId="48" fillId="30" borderId="16" xfId="0" applyFont="1" applyFill="1" applyBorder="1" applyAlignment="1">
      <alignment horizontal="center" vertical="center"/>
    </xf>
    <xf numFmtId="0" fontId="48" fillId="30" borderId="20" xfId="104" applyFont="1" applyFill="1" applyBorder="1" applyAlignment="1">
      <alignment horizontal="center" vertical="center" wrapText="1"/>
      <protection/>
    </xf>
    <xf numFmtId="0" fontId="48" fillId="30" borderId="65" xfId="104" applyFont="1" applyFill="1" applyBorder="1" applyAlignment="1">
      <alignment horizontal="center" vertical="center" wrapText="1"/>
      <protection/>
    </xf>
    <xf numFmtId="0" fontId="48" fillId="0" borderId="9" xfId="104" applyFont="1" applyFill="1" applyBorder="1" applyAlignment="1">
      <alignment horizontal="center" vertical="center" wrapText="1"/>
      <protection/>
    </xf>
    <xf numFmtId="0" fontId="48" fillId="30" borderId="9" xfId="0" applyFont="1" applyFill="1" applyBorder="1" applyAlignment="1">
      <alignment horizontal="center" vertical="center"/>
    </xf>
    <xf numFmtId="0" fontId="48" fillId="30" borderId="9" xfId="104" applyFont="1" applyFill="1" applyBorder="1" applyAlignment="1">
      <alignment horizontal="center" vertical="center" wrapText="1"/>
      <protection/>
    </xf>
    <xf numFmtId="0" fontId="48" fillId="0" borderId="5" xfId="0" applyFont="1" applyFill="1" applyBorder="1" applyAlignment="1">
      <alignment horizontal="center" vertical="center"/>
    </xf>
    <xf numFmtId="0" fontId="48" fillId="0" borderId="20" xfId="104" applyFont="1" applyFill="1" applyBorder="1" applyAlignment="1">
      <alignment horizontal="center" vertical="center" wrapText="1"/>
      <protection/>
    </xf>
    <xf numFmtId="3" fontId="48" fillId="30" borderId="9" xfId="0" applyNumberFormat="1" applyFont="1" applyFill="1" applyBorder="1" applyAlignment="1">
      <alignment horizontal="left" vertical="center"/>
    </xf>
    <xf numFmtId="0" fontId="48" fillId="0" borderId="39" xfId="104" applyFont="1" applyFill="1" applyBorder="1" applyAlignment="1">
      <alignment horizontal="center" vertical="center" wrapText="1"/>
      <protection/>
    </xf>
    <xf numFmtId="0" fontId="48" fillId="0" borderId="15" xfId="106" applyFont="1" applyFill="1" applyBorder="1" applyAlignment="1">
      <alignment horizontal="center"/>
      <protection/>
    </xf>
    <xf numFmtId="0" fontId="48" fillId="0" borderId="9" xfId="106" applyFont="1" applyFill="1" applyBorder="1" applyAlignment="1">
      <alignment/>
      <protection/>
    </xf>
    <xf numFmtId="3" fontId="48" fillId="0" borderId="9" xfId="106" applyNumberFormat="1" applyFont="1" applyFill="1" applyBorder="1" applyAlignment="1">
      <alignment horizontal="center" vertical="center"/>
      <protection/>
    </xf>
    <xf numFmtId="3" fontId="48" fillId="0" borderId="39" xfId="104" applyNumberFormat="1" applyFont="1" applyFill="1" applyBorder="1" applyAlignment="1">
      <alignment horizontal="center" vertical="center" wrapText="1"/>
      <protection/>
    </xf>
    <xf numFmtId="0" fontId="48" fillId="0" borderId="40" xfId="104" applyFont="1" applyFill="1" applyBorder="1" applyAlignment="1">
      <alignment horizontal="center" vertical="center" wrapText="1"/>
      <protection/>
    </xf>
    <xf numFmtId="0" fontId="48" fillId="0" borderId="19" xfId="106" applyFont="1" applyFill="1" applyBorder="1" applyAlignment="1">
      <alignment horizontal="center"/>
      <protection/>
    </xf>
    <xf numFmtId="0" fontId="48" fillId="0" borderId="42" xfId="106" applyFont="1" applyFill="1" applyBorder="1" applyAlignment="1">
      <alignment/>
      <protection/>
    </xf>
    <xf numFmtId="3" fontId="48" fillId="0" borderId="20" xfId="106" applyNumberFormat="1" applyFont="1" applyFill="1" applyBorder="1" applyAlignment="1">
      <alignment horizontal="center" vertical="center"/>
      <protection/>
    </xf>
    <xf numFmtId="3" fontId="48" fillId="0" borderId="20" xfId="104" applyNumberFormat="1" applyFont="1" applyFill="1" applyBorder="1" applyAlignment="1">
      <alignment horizontal="center" vertical="center" wrapText="1"/>
      <protection/>
    </xf>
    <xf numFmtId="0" fontId="48" fillId="0" borderId="65" xfId="104" applyFont="1" applyFill="1" applyBorder="1" applyAlignment="1">
      <alignment horizontal="center" vertical="center" wrapText="1"/>
      <protection/>
    </xf>
    <xf numFmtId="0" fontId="48" fillId="0" borderId="52" xfId="104" applyFont="1" applyFill="1" applyBorder="1" applyAlignment="1">
      <alignment vertical="center" wrapText="1"/>
      <protection/>
    </xf>
    <xf numFmtId="0" fontId="56" fillId="0" borderId="32" xfId="104" applyFont="1" applyFill="1" applyBorder="1" applyAlignment="1">
      <alignment horizontal="center" vertical="center" wrapText="1"/>
      <protection/>
    </xf>
    <xf numFmtId="3" fontId="56" fillId="0" borderId="32" xfId="104" applyNumberFormat="1" applyFont="1" applyFill="1" applyBorder="1" applyAlignment="1">
      <alignment horizontal="center" vertical="center" wrapText="1"/>
      <protection/>
    </xf>
    <xf numFmtId="0" fontId="48" fillId="0" borderId="33" xfId="104" applyFont="1" applyFill="1" applyBorder="1" applyAlignment="1">
      <alignment horizontal="center" vertical="center" wrapText="1"/>
      <protection/>
    </xf>
    <xf numFmtId="0" fontId="48" fillId="0" borderId="15" xfId="104" applyFont="1" applyFill="1" applyBorder="1" applyAlignment="1">
      <alignment horizontal="center" vertical="center" wrapText="1"/>
      <protection/>
    </xf>
    <xf numFmtId="0" fontId="48" fillId="0" borderId="28" xfId="104" applyFont="1" applyFill="1" applyBorder="1" applyAlignment="1">
      <alignment horizontal="center" vertical="center" wrapText="1"/>
      <protection/>
    </xf>
    <xf numFmtId="0" fontId="48" fillId="30" borderId="28" xfId="104" applyFont="1" applyFill="1" applyBorder="1" applyAlignment="1">
      <alignment horizontal="center" vertical="center" wrapText="1"/>
      <protection/>
    </xf>
    <xf numFmtId="49" fontId="48" fillId="0" borderId="66" xfId="0" applyNumberFormat="1" applyFont="1" applyBorder="1" applyAlignment="1">
      <alignment horizontal="center" vertical="center"/>
    </xf>
    <xf numFmtId="0" fontId="48" fillId="0" borderId="38" xfId="104" applyFont="1" applyFill="1" applyBorder="1" applyAlignment="1">
      <alignment horizontal="center" vertical="center" wrapText="1"/>
      <protection/>
    </xf>
    <xf numFmtId="3" fontId="48" fillId="30" borderId="20" xfId="104" applyNumberFormat="1" applyFont="1" applyFill="1" applyBorder="1" applyAlignment="1">
      <alignment horizontal="center" vertical="center" wrapText="1"/>
      <protection/>
    </xf>
    <xf numFmtId="3" fontId="48" fillId="0" borderId="9" xfId="104" applyNumberFormat="1" applyFont="1" applyFill="1" applyBorder="1" applyAlignment="1">
      <alignment horizontal="center" vertical="center" wrapText="1"/>
      <protection/>
    </xf>
    <xf numFmtId="3" fontId="48" fillId="30" borderId="9" xfId="104" applyNumberFormat="1" applyFont="1" applyFill="1" applyBorder="1" applyAlignment="1">
      <alignment horizontal="center" vertical="center" wrapText="1"/>
      <protection/>
    </xf>
    <xf numFmtId="0" fontId="2" fillId="0" borderId="63" xfId="0" applyFont="1" applyFill="1" applyBorder="1" applyAlignment="1">
      <alignment/>
    </xf>
    <xf numFmtId="49" fontId="48" fillId="0" borderId="15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3" fontId="48" fillId="0" borderId="49" xfId="0" applyNumberFormat="1" applyFont="1" applyFill="1" applyBorder="1" applyAlignment="1">
      <alignment horizontal="center" vertical="center"/>
    </xf>
    <xf numFmtId="3" fontId="48" fillId="0" borderId="9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3" fontId="0" fillId="0" borderId="54" xfId="0" applyNumberFormat="1" applyFont="1" applyFill="1" applyBorder="1" applyAlignment="1">
      <alignment horizontal="center" vertical="center" wrapText="1"/>
    </xf>
    <xf numFmtId="3" fontId="0" fillId="0" borderId="54" xfId="0" applyNumberFormat="1" applyFont="1" applyFill="1" applyBorder="1" applyAlignment="1">
      <alignment horizontal="center" vertical="center"/>
    </xf>
    <xf numFmtId="49" fontId="48" fillId="0" borderId="21" xfId="0" applyNumberFormat="1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3" fontId="48" fillId="0" borderId="68" xfId="0" applyNumberFormat="1" applyFont="1" applyFill="1" applyBorder="1" applyAlignment="1">
      <alignment horizontal="center" vertical="center"/>
    </xf>
    <xf numFmtId="3" fontId="48" fillId="0" borderId="23" xfId="0" applyNumberFormat="1" applyFont="1" applyFill="1" applyBorder="1" applyAlignment="1">
      <alignment horizontal="center" vertical="center"/>
    </xf>
    <xf numFmtId="3" fontId="48" fillId="26" borderId="24" xfId="0" applyNumberFormat="1" applyFont="1" applyFill="1" applyBorder="1" applyAlignment="1">
      <alignment horizontal="center" vertical="center"/>
    </xf>
    <xf numFmtId="3" fontId="48" fillId="26" borderId="68" xfId="0" applyNumberFormat="1" applyFont="1" applyFill="1" applyBorder="1" applyAlignment="1">
      <alignment horizontal="center" vertical="center"/>
    </xf>
    <xf numFmtId="3" fontId="48" fillId="26" borderId="23" xfId="0" applyNumberFormat="1" applyFont="1" applyFill="1" applyBorder="1" applyAlignment="1">
      <alignment horizontal="center" vertical="center"/>
    </xf>
    <xf numFmtId="3" fontId="48" fillId="26" borderId="69" xfId="0" applyNumberFormat="1" applyFont="1" applyFill="1" applyBorder="1" applyAlignment="1">
      <alignment horizontal="center" vertical="center"/>
    </xf>
    <xf numFmtId="3" fontId="0" fillId="0" borderId="69" xfId="0" applyNumberFormat="1" applyFont="1" applyFill="1" applyBorder="1" applyAlignment="1">
      <alignment horizontal="center" vertical="center" wrapText="1"/>
    </xf>
    <xf numFmtId="0" fontId="48" fillId="0" borderId="70" xfId="0" applyFont="1" applyFill="1" applyBorder="1" applyAlignment="1">
      <alignment horizontal="center" vertical="center"/>
    </xf>
    <xf numFmtId="49" fontId="56" fillId="0" borderId="52" xfId="0" applyNumberFormat="1" applyFont="1" applyFill="1" applyBorder="1" applyAlignment="1" quotePrefix="1">
      <alignment horizontal="center" vertical="center"/>
    </xf>
    <xf numFmtId="3" fontId="56" fillId="0" borderId="53" xfId="0" applyNumberFormat="1" applyFont="1" applyFill="1" applyBorder="1" applyAlignment="1">
      <alignment horizontal="center" vertical="center"/>
    </xf>
    <xf numFmtId="3" fontId="56" fillId="0" borderId="32" xfId="0" applyNumberFormat="1" applyFont="1" applyFill="1" applyBorder="1" applyAlignment="1">
      <alignment horizontal="center" vertical="center"/>
    </xf>
    <xf numFmtId="3" fontId="56" fillId="26" borderId="33" xfId="0" applyNumberFormat="1" applyFont="1" applyFill="1" applyBorder="1" applyAlignment="1">
      <alignment horizontal="center" vertical="center"/>
    </xf>
    <xf numFmtId="3" fontId="56" fillId="26" borderId="53" xfId="0" applyNumberFormat="1" applyFont="1" applyFill="1" applyBorder="1" applyAlignment="1">
      <alignment horizontal="center" vertical="center"/>
    </xf>
    <xf numFmtId="3" fontId="56" fillId="26" borderId="32" xfId="0" applyNumberFormat="1" applyFont="1" applyFill="1" applyBorder="1" applyAlignment="1">
      <alignment horizontal="center" vertical="center"/>
    </xf>
    <xf numFmtId="3" fontId="56" fillId="26" borderId="64" xfId="0" applyNumberFormat="1" applyFont="1" applyFill="1" applyBorder="1" applyAlignment="1">
      <alignment horizontal="center" vertical="center"/>
    </xf>
    <xf numFmtId="3" fontId="2" fillId="0" borderId="64" xfId="0" applyNumberFormat="1" applyFont="1" applyFill="1" applyBorder="1" applyAlignment="1">
      <alignment horizontal="center" vertical="center" wrapText="1"/>
    </xf>
    <xf numFmtId="0" fontId="75" fillId="0" borderId="71" xfId="0" applyFont="1" applyBorder="1" applyAlignment="1">
      <alignment horizontal="center" vertical="center" wrapText="1"/>
    </xf>
    <xf numFmtId="0" fontId="2" fillId="27" borderId="16" xfId="0" applyFont="1" applyFill="1" applyBorder="1" applyAlignment="1">
      <alignment horizontal="left"/>
    </xf>
    <xf numFmtId="0" fontId="2" fillId="27" borderId="55" xfId="0" applyFont="1" applyFill="1" applyBorder="1" applyAlignment="1">
      <alignment horizontal="left"/>
    </xf>
    <xf numFmtId="0" fontId="2" fillId="27" borderId="49" xfId="0" applyFont="1" applyFill="1" applyBorder="1" applyAlignment="1">
      <alignment horizontal="left"/>
    </xf>
    <xf numFmtId="0" fontId="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/>
    </xf>
    <xf numFmtId="0" fontId="3" fillId="27" borderId="54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27" borderId="16" xfId="0" applyFont="1" applyFill="1" applyBorder="1" applyAlignment="1">
      <alignment horizontal="center" vertical="center"/>
    </xf>
    <xf numFmtId="0" fontId="2" fillId="27" borderId="4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0" fillId="27" borderId="4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/>
    </xf>
    <xf numFmtId="0" fontId="79" fillId="0" borderId="55" xfId="0" applyFont="1" applyFill="1" applyBorder="1" applyAlignment="1">
      <alignment horizontal="center"/>
    </xf>
    <xf numFmtId="0" fontId="79" fillId="0" borderId="54" xfId="0" applyFont="1" applyFill="1" applyBorder="1" applyAlignment="1">
      <alignment horizontal="center"/>
    </xf>
    <xf numFmtId="0" fontId="80" fillId="0" borderId="72" xfId="0" applyFont="1" applyFill="1" applyBorder="1" applyAlignment="1">
      <alignment horizontal="center"/>
    </xf>
    <xf numFmtId="0" fontId="80" fillId="0" borderId="5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8" fillId="0" borderId="7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0" fillId="29" borderId="78" xfId="0" applyFont="1" applyFill="1" applyBorder="1" applyAlignment="1">
      <alignment horizontal="center" vertical="center"/>
    </xf>
    <xf numFmtId="0" fontId="80" fillId="29" borderId="7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56" fillId="0" borderId="80" xfId="0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46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92" fillId="26" borderId="80" xfId="0" applyFont="1" applyFill="1" applyBorder="1" applyAlignment="1">
      <alignment horizontal="center" vertical="center" wrapText="1"/>
    </xf>
    <xf numFmtId="0" fontId="92" fillId="26" borderId="4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92" fillId="0" borderId="82" xfId="0" applyFont="1" applyBorder="1" applyAlignment="1">
      <alignment horizontal="center"/>
    </xf>
    <xf numFmtId="0" fontId="48" fillId="0" borderId="82" xfId="0" applyFont="1" applyBorder="1" applyAlignment="1">
      <alignment horizontal="center"/>
    </xf>
    <xf numFmtId="0" fontId="79" fillId="0" borderId="82" xfId="0" applyFont="1" applyFill="1" applyBorder="1" applyAlignment="1">
      <alignment horizontal="center" vertical="center"/>
    </xf>
    <xf numFmtId="0" fontId="1" fillId="27" borderId="55" xfId="0" applyFont="1" applyFill="1" applyBorder="1" applyAlignment="1">
      <alignment horizontal="center" vertical="center"/>
    </xf>
    <xf numFmtId="0" fontId="9" fillId="27" borderId="16" xfId="0" applyFont="1" applyFill="1" applyBorder="1" applyAlignment="1">
      <alignment horizontal="center" vertical="center"/>
    </xf>
    <xf numFmtId="0" fontId="9" fillId="27" borderId="49" xfId="0" applyFont="1" applyFill="1" applyBorder="1" applyAlignment="1">
      <alignment horizontal="center" vertical="center"/>
    </xf>
    <xf numFmtId="0" fontId="9" fillId="27" borderId="55" xfId="0" applyFont="1" applyFill="1" applyBorder="1" applyAlignment="1">
      <alignment horizontal="center" vertical="center"/>
    </xf>
    <xf numFmtId="0" fontId="92" fillId="26" borderId="29" xfId="0" applyFont="1" applyFill="1" applyBorder="1" applyAlignment="1">
      <alignment horizontal="center" vertical="center" wrapText="1"/>
    </xf>
    <xf numFmtId="0" fontId="92" fillId="26" borderId="54" xfId="0" applyFont="1" applyFill="1" applyBorder="1" applyAlignment="1">
      <alignment horizontal="center" vertical="center" wrapText="1"/>
    </xf>
    <xf numFmtId="0" fontId="92" fillId="0" borderId="73" xfId="0" applyFont="1" applyBorder="1" applyAlignment="1">
      <alignment horizontal="center"/>
    </xf>
    <xf numFmtId="0" fontId="92" fillId="0" borderId="64" xfId="0" applyFont="1" applyBorder="1" applyAlignment="1">
      <alignment horizontal="center"/>
    </xf>
    <xf numFmtId="0" fontId="56" fillId="0" borderId="22" xfId="0" applyFont="1" applyFill="1" applyBorder="1" applyAlignment="1">
      <alignment horizontal="center" vertical="center" wrapText="1"/>
    </xf>
    <xf numFmtId="0" fontId="56" fillId="0" borderId="68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56" fillId="0" borderId="42" xfId="0" applyFont="1" applyFill="1" applyBorder="1" applyAlignment="1">
      <alignment horizontal="center" vertical="center" wrapText="1"/>
    </xf>
    <xf numFmtId="0" fontId="56" fillId="0" borderId="76" xfId="0" applyFont="1" applyFill="1" applyBorder="1" applyAlignment="1">
      <alignment horizontal="center" vertical="center" wrapText="1"/>
    </xf>
    <xf numFmtId="0" fontId="56" fillId="0" borderId="43" xfId="0" applyFont="1" applyFill="1" applyBorder="1" applyAlignment="1">
      <alignment horizontal="center" vertical="center" wrapText="1"/>
    </xf>
    <xf numFmtId="0" fontId="1" fillId="27" borderId="16" xfId="0" applyFont="1" applyFill="1" applyBorder="1" applyAlignment="1">
      <alignment horizontal="center" vertical="center"/>
    </xf>
    <xf numFmtId="0" fontId="1" fillId="27" borderId="49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9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6" fillId="0" borderId="75" xfId="0" applyFont="1" applyBorder="1" applyAlignment="1">
      <alignment horizontal="center" vertical="center" wrapText="1"/>
    </xf>
    <xf numFmtId="0" fontId="96" fillId="0" borderId="81" xfId="0" applyFont="1" applyBorder="1" applyAlignment="1">
      <alignment horizontal="center" vertical="center" wrapText="1"/>
    </xf>
    <xf numFmtId="0" fontId="96" fillId="0" borderId="79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0" fontId="96" fillId="0" borderId="51" xfId="0" applyFont="1" applyBorder="1" applyAlignment="1">
      <alignment horizontal="center" vertical="center" wrapText="1"/>
    </xf>
    <xf numFmtId="0" fontId="94" fillId="27" borderId="2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3" fillId="0" borderId="83" xfId="104" applyFont="1" applyFill="1" applyBorder="1" applyAlignment="1">
      <alignment horizontal="center" vertical="center" wrapText="1"/>
      <protection/>
    </xf>
    <xf numFmtId="0" fontId="3" fillId="0" borderId="65" xfId="104" applyFont="1" applyFill="1" applyBorder="1" applyAlignment="1">
      <alignment horizontal="center" vertical="center" wrapText="1"/>
      <protection/>
    </xf>
    <xf numFmtId="0" fontId="3" fillId="0" borderId="48" xfId="104" applyFont="1" applyFill="1" applyBorder="1" applyAlignment="1">
      <alignment horizontal="center" vertical="center" wrapText="1"/>
      <protection/>
    </xf>
    <xf numFmtId="0" fontId="61" fillId="0" borderId="83" xfId="104" applyFont="1" applyFill="1" applyBorder="1" applyAlignment="1">
      <alignment horizontal="center" vertical="center" wrapText="1"/>
      <protection/>
    </xf>
    <xf numFmtId="0" fontId="61" fillId="0" borderId="65" xfId="104" applyFont="1" applyFill="1" applyBorder="1" applyAlignment="1">
      <alignment horizontal="center" vertical="center" wrapText="1"/>
      <protection/>
    </xf>
    <xf numFmtId="0" fontId="61" fillId="0" borderId="48" xfId="104" applyFont="1" applyFill="1" applyBorder="1" applyAlignment="1">
      <alignment horizontal="center" vertical="center" wrapText="1"/>
      <protection/>
    </xf>
    <xf numFmtId="0" fontId="61" fillId="0" borderId="20" xfId="104" applyFont="1" applyFill="1" applyBorder="1" applyAlignment="1">
      <alignment horizontal="center" vertical="center" wrapText="1"/>
      <protection/>
    </xf>
    <xf numFmtId="0" fontId="61" fillId="0" borderId="34" xfId="104" applyFont="1" applyFill="1" applyBorder="1" applyAlignment="1">
      <alignment horizontal="center" vertical="center" wrapText="1"/>
      <protection/>
    </xf>
    <xf numFmtId="0" fontId="3" fillId="0" borderId="41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61" fillId="0" borderId="41" xfId="104" applyFont="1" applyFill="1" applyBorder="1" applyAlignment="1">
      <alignment horizontal="center" vertical="center" wrapText="1"/>
      <protection/>
    </xf>
    <xf numFmtId="0" fontId="61" fillId="0" borderId="44" xfId="104" applyFont="1" applyFill="1" applyBorder="1" applyAlignment="1">
      <alignment horizontal="center" vertical="center" wrapText="1"/>
      <protection/>
    </xf>
    <xf numFmtId="0" fontId="61" fillId="0" borderId="66" xfId="104" applyFont="1" applyFill="1" applyBorder="1" applyAlignment="1">
      <alignment horizontal="center" vertical="center" wrapText="1"/>
      <protection/>
    </xf>
    <xf numFmtId="0" fontId="61" fillId="0" borderId="47" xfId="104" applyFont="1" applyFill="1" applyBorder="1" applyAlignment="1">
      <alignment horizontal="center" vertical="center" wrapText="1"/>
      <protection/>
    </xf>
    <xf numFmtId="0" fontId="3" fillId="0" borderId="44" xfId="104" applyFont="1" applyFill="1" applyBorder="1" applyAlignment="1">
      <alignment horizontal="center" vertical="center" wrapText="1"/>
      <protection/>
    </xf>
    <xf numFmtId="0" fontId="3" fillId="0" borderId="66" xfId="104" applyFont="1" applyFill="1" applyBorder="1" applyAlignment="1">
      <alignment horizontal="center" vertical="center" wrapText="1"/>
      <protection/>
    </xf>
    <xf numFmtId="0" fontId="3" fillId="0" borderId="47" xfId="104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</cellXfs>
  <cellStyles count="142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rmal_Formati_permbledhese_Investimet 2007" xfId="106"/>
    <cellStyle name="Note" xfId="107"/>
    <cellStyle name="Output" xfId="108"/>
    <cellStyle name="Output Amounts" xfId="109"/>
    <cellStyle name="Percent" xfId="110"/>
    <cellStyle name="Percent [2]" xfId="111"/>
    <cellStyle name="percentage difference" xfId="112"/>
    <cellStyle name="percentage difference one decimal" xfId="113"/>
    <cellStyle name="percentage difference zero decimal" xfId="114"/>
    <cellStyle name="Pevný" xfId="115"/>
    <cellStyle name="Presentation" xfId="116"/>
    <cellStyle name="Proj" xfId="117"/>
    <cellStyle name="Publication" xfId="118"/>
    <cellStyle name="STYL1 - Style1" xfId="119"/>
    <cellStyle name="Style 1" xfId="120"/>
    <cellStyle name="Text" xfId="121"/>
    <cellStyle name="Title" xfId="122"/>
    <cellStyle name="Total" xfId="123"/>
    <cellStyle name="Warning Text" xfId="124"/>
    <cellStyle name="WebAnchor1" xfId="125"/>
    <cellStyle name="WebAnchor2" xfId="126"/>
    <cellStyle name="WebAnchor3" xfId="127"/>
    <cellStyle name="WebAnchor4" xfId="128"/>
    <cellStyle name="WebAnchor5" xfId="129"/>
    <cellStyle name="WebAnchor6" xfId="130"/>
    <cellStyle name="WebAnchor7" xfId="131"/>
    <cellStyle name="Webexclude" xfId="132"/>
    <cellStyle name="WebFN" xfId="133"/>
    <cellStyle name="WebFN1" xfId="134"/>
    <cellStyle name="WebFN2" xfId="135"/>
    <cellStyle name="WebFN3" xfId="136"/>
    <cellStyle name="WebFN4" xfId="137"/>
    <cellStyle name="WebHR" xfId="138"/>
    <cellStyle name="WebIndent1" xfId="139"/>
    <cellStyle name="WebIndent1wFN3" xfId="140"/>
    <cellStyle name="WebIndent2" xfId="141"/>
    <cellStyle name="WebNoBR" xfId="142"/>
    <cellStyle name="Záhlaví 1" xfId="143"/>
    <cellStyle name="Záhlaví 2" xfId="144"/>
    <cellStyle name="zero" xfId="145"/>
    <cellStyle name="ДАТА" xfId="146"/>
    <cellStyle name="ДЕНЕЖНЫЙ_BOPENGC" xfId="147"/>
    <cellStyle name="ЗАГОЛОВОК1" xfId="148"/>
    <cellStyle name="ЗАГОЛОВОК2" xfId="149"/>
    <cellStyle name="ИТОГОВЫЙ" xfId="150"/>
    <cellStyle name="Обычный_BOPENGC" xfId="151"/>
    <cellStyle name="ПРОЦЕНТНЫЙ_BOPENGC" xfId="152"/>
    <cellStyle name="ТЕКСТ" xfId="153"/>
    <cellStyle name="ФИКСИРОВАННЫЙ" xfId="154"/>
    <cellStyle name="ФИНАНСОВЫЙ_BOPENGC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E28" sqref="E28:F28"/>
    </sheetView>
  </sheetViews>
  <sheetFormatPr defaultColWidth="9.140625" defaultRowHeight="12.75"/>
  <cols>
    <col min="1" max="1" width="12.00390625" style="0" customWidth="1"/>
    <col min="2" max="2" width="29.140625" style="0" customWidth="1"/>
    <col min="3" max="3" width="14.00390625" style="0" customWidth="1"/>
    <col min="4" max="4" width="10.28125" style="25" customWidth="1"/>
    <col min="5" max="6" width="12.28125" style="25" customWidth="1"/>
    <col min="7" max="7" width="18.140625" style="25" customWidth="1"/>
    <col min="8" max="8" width="18.28125" style="25" customWidth="1"/>
    <col min="9" max="9" width="15.00390625" style="25" customWidth="1"/>
  </cols>
  <sheetData>
    <row r="1" ht="12.75">
      <c r="A1" s="145" t="s">
        <v>101</v>
      </c>
    </row>
    <row r="2" ht="12.75">
      <c r="A2" s="145"/>
    </row>
    <row r="3" spans="1:9" s="24" customFormat="1" ht="15">
      <c r="A3" s="23" t="s">
        <v>85</v>
      </c>
      <c r="D3" s="29"/>
      <c r="E3" s="29"/>
      <c r="F3" s="29"/>
      <c r="G3" s="29"/>
      <c r="H3" s="29"/>
      <c r="I3" s="29"/>
    </row>
    <row r="4" spans="1:9" s="24" customFormat="1" ht="15">
      <c r="A4" s="23"/>
      <c r="D4" s="29"/>
      <c r="E4" s="29"/>
      <c r="F4" s="29"/>
      <c r="G4" s="29"/>
      <c r="H4" s="29"/>
      <c r="I4" s="29"/>
    </row>
    <row r="5" spans="1:10" ht="15">
      <c r="A5" s="1"/>
      <c r="B5" s="146" t="s">
        <v>153</v>
      </c>
      <c r="C5" s="3"/>
      <c r="D5" s="42"/>
      <c r="E5" s="42"/>
      <c r="F5" s="42"/>
      <c r="G5" s="42"/>
      <c r="H5" s="42"/>
      <c r="I5" s="42"/>
      <c r="J5" s="3"/>
    </row>
    <row r="6" spans="1:10" ht="13.5" thickBot="1">
      <c r="A6" s="3"/>
      <c r="B6" s="3"/>
      <c r="C6" s="3"/>
      <c r="D6" s="42"/>
      <c r="E6" s="42"/>
      <c r="F6" s="42"/>
      <c r="H6" s="42"/>
      <c r="I6" s="10" t="s">
        <v>59</v>
      </c>
      <c r="J6" s="3"/>
    </row>
    <row r="7" spans="1:10" ht="12.75">
      <c r="A7" s="11"/>
      <c r="B7" s="12"/>
      <c r="C7" s="12"/>
      <c r="D7" s="37"/>
      <c r="E7" s="37"/>
      <c r="F7" s="37"/>
      <c r="G7" s="37"/>
      <c r="H7" s="37"/>
      <c r="I7" s="76"/>
      <c r="J7" s="3"/>
    </row>
    <row r="8" spans="1:10" ht="12.75">
      <c r="A8" s="5" t="s">
        <v>28</v>
      </c>
      <c r="B8" s="308" t="s">
        <v>100</v>
      </c>
      <c r="C8" s="309"/>
      <c r="D8" s="309"/>
      <c r="E8" s="309"/>
      <c r="F8" s="310"/>
      <c r="G8" s="9" t="s">
        <v>29</v>
      </c>
      <c r="H8" s="315">
        <v>1030001</v>
      </c>
      <c r="I8" s="316"/>
      <c r="J8" s="3"/>
    </row>
    <row r="9" spans="1:10" ht="12.75">
      <c r="A9" s="13"/>
      <c r="B9" s="14"/>
      <c r="C9" s="14"/>
      <c r="D9" s="17"/>
      <c r="E9" s="17"/>
      <c r="F9" s="17"/>
      <c r="G9" s="17"/>
      <c r="H9" s="18"/>
      <c r="I9" s="41"/>
      <c r="J9" s="3"/>
    </row>
    <row r="10" spans="1:10" ht="12.75">
      <c r="A10" s="317" t="s">
        <v>30</v>
      </c>
      <c r="B10" s="318"/>
      <c r="C10" s="335" t="s">
        <v>44</v>
      </c>
      <c r="D10" s="336"/>
      <c r="E10" s="336"/>
      <c r="F10" s="336"/>
      <c r="G10" s="336"/>
      <c r="H10" s="336"/>
      <c r="I10" s="337"/>
      <c r="J10" s="3"/>
    </row>
    <row r="11" spans="1:10" ht="12.75">
      <c r="A11" s="319"/>
      <c r="B11" s="320"/>
      <c r="C11" s="21" t="s">
        <v>3</v>
      </c>
      <c r="D11" s="21" t="s">
        <v>4</v>
      </c>
      <c r="E11" s="21" t="s">
        <v>5</v>
      </c>
      <c r="F11" s="21" t="s">
        <v>6</v>
      </c>
      <c r="G11" s="21" t="s">
        <v>41</v>
      </c>
      <c r="H11" s="21" t="s">
        <v>79</v>
      </c>
      <c r="I11" s="22" t="s">
        <v>80</v>
      </c>
      <c r="J11" s="3"/>
    </row>
    <row r="12" spans="1:10" ht="18.75" customHeight="1">
      <c r="A12" s="321"/>
      <c r="B12" s="322"/>
      <c r="C12" s="15" t="s">
        <v>7</v>
      </c>
      <c r="D12" s="15" t="s">
        <v>31</v>
      </c>
      <c r="E12" s="15" t="s">
        <v>58</v>
      </c>
      <c r="F12" s="15" t="s">
        <v>58</v>
      </c>
      <c r="G12" s="15" t="s">
        <v>58</v>
      </c>
      <c r="H12" s="15" t="s">
        <v>7</v>
      </c>
      <c r="I12" s="313" t="s">
        <v>8</v>
      </c>
      <c r="J12" s="3"/>
    </row>
    <row r="13" spans="1:10" ht="42" customHeight="1">
      <c r="A13" s="19" t="s">
        <v>2</v>
      </c>
      <c r="B13" s="20" t="s">
        <v>60</v>
      </c>
      <c r="C13" s="16" t="s">
        <v>126</v>
      </c>
      <c r="D13" s="16" t="s">
        <v>127</v>
      </c>
      <c r="E13" s="16" t="s">
        <v>128</v>
      </c>
      <c r="F13" s="16" t="s">
        <v>129</v>
      </c>
      <c r="G13" s="16" t="s">
        <v>154</v>
      </c>
      <c r="H13" s="16" t="s">
        <v>155</v>
      </c>
      <c r="I13" s="314"/>
      <c r="J13" s="3"/>
    </row>
    <row r="14" spans="1:10" ht="18" customHeight="1" thickBot="1">
      <c r="A14" s="142" t="s">
        <v>32</v>
      </c>
      <c r="B14" s="88" t="s">
        <v>99</v>
      </c>
      <c r="C14" s="143">
        <v>116699.3</v>
      </c>
      <c r="D14" s="143">
        <v>128000</v>
      </c>
      <c r="E14" s="143">
        <v>128000</v>
      </c>
      <c r="F14" s="143">
        <v>114055</v>
      </c>
      <c r="G14" s="143">
        <v>114055</v>
      </c>
      <c r="H14" s="143">
        <v>102928</v>
      </c>
      <c r="I14" s="144">
        <f>H14-G14</f>
        <v>-11127</v>
      </c>
      <c r="J14" s="3"/>
    </row>
    <row r="15" spans="1:10" ht="12.75">
      <c r="A15" s="74"/>
      <c r="B15" s="75"/>
      <c r="C15" s="77"/>
      <c r="D15" s="77"/>
      <c r="E15" s="77"/>
      <c r="F15" s="77"/>
      <c r="G15" s="77"/>
      <c r="H15" s="77"/>
      <c r="I15" s="78">
        <f>H15-G15</f>
        <v>0</v>
      </c>
      <c r="J15" s="3"/>
    </row>
    <row r="16" spans="1:10" ht="12.75">
      <c r="A16" s="74"/>
      <c r="B16" s="75"/>
      <c r="C16" s="77"/>
      <c r="D16" s="77"/>
      <c r="E16" s="77"/>
      <c r="F16" s="77"/>
      <c r="G16" s="77"/>
      <c r="H16" s="77"/>
      <c r="I16" s="78">
        <f>H16-G16</f>
        <v>0</v>
      </c>
      <c r="J16" s="3"/>
    </row>
    <row r="17" spans="1:10" ht="12.75">
      <c r="A17" s="74"/>
      <c r="B17" s="75"/>
      <c r="C17" s="77"/>
      <c r="D17" s="77"/>
      <c r="E17" s="77"/>
      <c r="F17" s="77"/>
      <c r="G17" s="77"/>
      <c r="H17" s="77"/>
      <c r="I17" s="78">
        <f>H17-G17</f>
        <v>0</v>
      </c>
      <c r="J17" s="3"/>
    </row>
    <row r="18" spans="1:10" ht="12.75">
      <c r="A18" s="74"/>
      <c r="B18" s="75"/>
      <c r="C18" s="77"/>
      <c r="D18" s="77"/>
      <c r="E18" s="77"/>
      <c r="F18" s="77"/>
      <c r="G18" s="77"/>
      <c r="H18" s="77"/>
      <c r="I18" s="78">
        <f>H18-G18</f>
        <v>0</v>
      </c>
      <c r="J18" s="3"/>
    </row>
    <row r="19" spans="1:10" ht="13.5" thickBot="1">
      <c r="A19" s="74"/>
      <c r="B19" s="75"/>
      <c r="C19" s="77"/>
      <c r="D19" s="77"/>
      <c r="E19" s="77"/>
      <c r="F19" s="77"/>
      <c r="G19" s="77"/>
      <c r="H19" s="77"/>
      <c r="I19" s="78"/>
      <c r="J19" s="3"/>
    </row>
    <row r="20" spans="1:10" ht="14.25" customHeight="1" thickBot="1">
      <c r="A20" s="311" t="s">
        <v>125</v>
      </c>
      <c r="B20" s="312"/>
      <c r="C20" s="79">
        <f aca="true" t="shared" si="0" ref="C20:I20">SUM(C14:C19)</f>
        <v>116699.3</v>
      </c>
      <c r="D20" s="79">
        <f t="shared" si="0"/>
        <v>128000</v>
      </c>
      <c r="E20" s="79">
        <f t="shared" si="0"/>
        <v>128000</v>
      </c>
      <c r="F20" s="79">
        <f t="shared" si="0"/>
        <v>114055</v>
      </c>
      <c r="G20" s="79">
        <f t="shared" si="0"/>
        <v>114055</v>
      </c>
      <c r="H20" s="79">
        <f t="shared" si="0"/>
        <v>102928</v>
      </c>
      <c r="I20" s="80">
        <f t="shared" si="0"/>
        <v>-11127</v>
      </c>
      <c r="J20" s="3"/>
    </row>
    <row r="21" spans="1:10" ht="15" customHeight="1" thickBot="1">
      <c r="A21" s="323" t="s">
        <v>45</v>
      </c>
      <c r="B21" s="324"/>
      <c r="C21" s="83"/>
      <c r="D21" s="83"/>
      <c r="E21" s="83"/>
      <c r="F21" s="83"/>
      <c r="G21" s="83"/>
      <c r="H21" s="81"/>
      <c r="I21" s="82"/>
      <c r="J21" s="3"/>
    </row>
    <row r="22" spans="1:10" s="69" customFormat="1" ht="13.5" thickBot="1">
      <c r="A22" s="338" t="s">
        <v>63</v>
      </c>
      <c r="B22" s="339"/>
      <c r="C22" s="220">
        <f aca="true" t="shared" si="1" ref="C22:H22">C20+C21</f>
        <v>116699.3</v>
      </c>
      <c r="D22" s="220">
        <f t="shared" si="1"/>
        <v>128000</v>
      </c>
      <c r="E22" s="220">
        <f t="shared" si="1"/>
        <v>128000</v>
      </c>
      <c r="F22" s="220">
        <f t="shared" si="1"/>
        <v>114055</v>
      </c>
      <c r="G22" s="220">
        <f t="shared" si="1"/>
        <v>114055</v>
      </c>
      <c r="H22" s="221">
        <f t="shared" si="1"/>
        <v>102928</v>
      </c>
      <c r="I22" s="222">
        <f>H22-G22</f>
        <v>-11127</v>
      </c>
      <c r="J22" s="68"/>
    </row>
    <row r="23" spans="1:10" ht="12.75">
      <c r="A23" s="3"/>
      <c r="B23" s="3"/>
      <c r="C23" s="3"/>
      <c r="D23" s="42"/>
      <c r="E23" s="42"/>
      <c r="F23" s="42"/>
      <c r="G23" s="42"/>
      <c r="H23" s="42"/>
      <c r="I23" s="42"/>
      <c r="J23" s="3"/>
    </row>
    <row r="24" spans="1:10" ht="12.75">
      <c r="A24" s="3"/>
      <c r="B24" s="3"/>
      <c r="C24" s="3"/>
      <c r="D24" s="42"/>
      <c r="E24" s="42"/>
      <c r="F24" s="42"/>
      <c r="G24" s="42"/>
      <c r="H24" s="42"/>
      <c r="I24" s="42"/>
      <c r="J24" s="3"/>
    </row>
    <row r="25" spans="1:10" ht="12.75">
      <c r="A25" s="3"/>
      <c r="B25" s="3"/>
      <c r="C25" s="3"/>
      <c r="D25" s="42"/>
      <c r="E25" s="42"/>
      <c r="F25" s="42"/>
      <c r="G25" s="42"/>
      <c r="H25" s="42"/>
      <c r="I25" s="42"/>
      <c r="J25" s="3"/>
    </row>
    <row r="26" spans="1:10" ht="17.25" customHeight="1">
      <c r="A26" s="133"/>
      <c r="B26" s="329" t="s">
        <v>25</v>
      </c>
      <c r="C26" s="330"/>
      <c r="D26" s="148" t="s">
        <v>9</v>
      </c>
      <c r="E26" s="325" t="s">
        <v>133</v>
      </c>
      <c r="F26" s="326"/>
      <c r="G26" s="42"/>
      <c r="H26" s="42"/>
      <c r="I26" s="42"/>
      <c r="J26" s="3"/>
    </row>
    <row r="27" spans="1:10" ht="48.75" customHeight="1">
      <c r="A27" s="133"/>
      <c r="B27" s="331"/>
      <c r="C27" s="332"/>
      <c r="D27" s="148" t="s">
        <v>26</v>
      </c>
      <c r="E27" s="327"/>
      <c r="F27" s="328"/>
      <c r="G27" s="42"/>
      <c r="H27" s="42"/>
      <c r="I27" s="42"/>
      <c r="J27" s="3"/>
    </row>
    <row r="28" spans="1:10" ht="17.25" customHeight="1">
      <c r="A28" s="133"/>
      <c r="B28" s="333"/>
      <c r="C28" s="334"/>
      <c r="D28" s="148" t="s">
        <v>27</v>
      </c>
      <c r="E28" s="327" t="s">
        <v>180</v>
      </c>
      <c r="F28" s="328"/>
      <c r="G28" s="42"/>
      <c r="H28" s="42"/>
      <c r="I28" s="42"/>
      <c r="J28" s="3"/>
    </row>
    <row r="29" spans="1:10" ht="12.75">
      <c r="A29" s="3"/>
      <c r="B29" s="3"/>
      <c r="C29" s="3"/>
      <c r="D29" s="42"/>
      <c r="E29" s="42"/>
      <c r="F29" s="42"/>
      <c r="G29" s="42"/>
      <c r="H29" s="42"/>
      <c r="I29" s="42"/>
      <c r="J29" s="3"/>
    </row>
  </sheetData>
  <sheetProtection/>
  <mergeCells count="12">
    <mergeCell ref="E26:F26"/>
    <mergeCell ref="E27:F27"/>
    <mergeCell ref="E28:F28"/>
    <mergeCell ref="B26:C28"/>
    <mergeCell ref="C10:I10"/>
    <mergeCell ref="A22:B22"/>
    <mergeCell ref="B8:F8"/>
    <mergeCell ref="A20:B20"/>
    <mergeCell ref="I12:I13"/>
    <mergeCell ref="H8:I8"/>
    <mergeCell ref="A10:B12"/>
    <mergeCell ref="A21:B2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0">
      <selection activeCell="D18" sqref="D18"/>
    </sheetView>
  </sheetViews>
  <sheetFormatPr defaultColWidth="9.140625" defaultRowHeight="12.75"/>
  <cols>
    <col min="1" max="1" width="11.7109375" style="25" customWidth="1"/>
    <col min="2" max="2" width="39.57421875" style="0" customWidth="1"/>
    <col min="3" max="3" width="12.140625" style="0" customWidth="1"/>
    <col min="4" max="4" width="13.57421875" style="25" customWidth="1"/>
    <col min="5" max="5" width="13.28125" style="25" customWidth="1"/>
    <col min="6" max="6" width="15.00390625" style="25" customWidth="1"/>
    <col min="7" max="7" width="18.57421875" style="25" customWidth="1"/>
    <col min="8" max="8" width="19.28125" style="25" customWidth="1"/>
    <col min="9" max="9" width="13.140625" style="54" customWidth="1"/>
  </cols>
  <sheetData>
    <row r="1" ht="12.75">
      <c r="A1" s="147" t="s">
        <v>101</v>
      </c>
    </row>
    <row r="2" ht="12.75">
      <c r="A2" s="147"/>
    </row>
    <row r="3" spans="1:9" s="24" customFormat="1" ht="15">
      <c r="A3" s="84" t="s">
        <v>88</v>
      </c>
      <c r="D3" s="29"/>
      <c r="E3" s="29"/>
      <c r="F3" s="29"/>
      <c r="G3" s="29"/>
      <c r="H3" s="29"/>
      <c r="I3" s="46"/>
    </row>
    <row r="4" spans="1:9" s="24" customFormat="1" ht="15">
      <c r="A4" s="84"/>
      <c r="D4" s="29"/>
      <c r="E4" s="29"/>
      <c r="F4" s="29"/>
      <c r="G4" s="29"/>
      <c r="H4" s="29"/>
      <c r="I4" s="46"/>
    </row>
    <row r="5" spans="1:9" s="24" customFormat="1" ht="15">
      <c r="A5" s="84"/>
      <c r="B5" s="146" t="s">
        <v>153</v>
      </c>
      <c r="D5" s="29"/>
      <c r="E5" s="29"/>
      <c r="F5" s="29"/>
      <c r="G5" s="29"/>
      <c r="H5" s="29"/>
      <c r="I5" s="46"/>
    </row>
    <row r="6" spans="1:10" ht="13.5" thickBot="1">
      <c r="A6" s="26"/>
      <c r="B6" s="2"/>
      <c r="C6" s="2"/>
      <c r="D6" s="26"/>
      <c r="E6" s="26"/>
      <c r="F6" s="34"/>
      <c r="G6" s="35"/>
      <c r="H6" s="30"/>
      <c r="I6" s="47" t="s">
        <v>59</v>
      </c>
      <c r="J6" s="3"/>
    </row>
    <row r="7" spans="1:10" s="40" customFormat="1" ht="12.75">
      <c r="A7" s="36"/>
      <c r="B7" s="12"/>
      <c r="C7" s="149"/>
      <c r="D7" s="150"/>
      <c r="E7" s="150"/>
      <c r="F7" s="38"/>
      <c r="G7" s="38"/>
      <c r="H7" s="38"/>
      <c r="I7" s="48"/>
      <c r="J7" s="39"/>
    </row>
    <row r="8" spans="1:10" ht="12.75">
      <c r="A8" s="27" t="s">
        <v>28</v>
      </c>
      <c r="B8" s="86" t="s">
        <v>104</v>
      </c>
      <c r="C8" s="137"/>
      <c r="D8" s="137"/>
      <c r="E8" s="137"/>
      <c r="F8" s="137"/>
      <c r="G8" s="138"/>
      <c r="H8" s="9" t="s">
        <v>29</v>
      </c>
      <c r="I8" s="63" t="s">
        <v>182</v>
      </c>
      <c r="J8" s="3"/>
    </row>
    <row r="9" spans="1:10" ht="12.75">
      <c r="A9" s="27" t="s">
        <v>1</v>
      </c>
      <c r="B9" s="86" t="s">
        <v>102</v>
      </c>
      <c r="C9" s="139"/>
      <c r="D9" s="139"/>
      <c r="E9" s="139"/>
      <c r="F9" s="139"/>
      <c r="G9" s="140"/>
      <c r="H9" s="9" t="s">
        <v>61</v>
      </c>
      <c r="I9" s="151" t="s">
        <v>103</v>
      </c>
      <c r="J9" s="3"/>
    </row>
    <row r="10" spans="1:10" s="57" customFormat="1" ht="12.75">
      <c r="A10" s="340" t="s">
        <v>89</v>
      </c>
      <c r="B10" s="352" t="s">
        <v>60</v>
      </c>
      <c r="C10" s="21" t="s">
        <v>3</v>
      </c>
      <c r="D10" s="21" t="s">
        <v>4</v>
      </c>
      <c r="E10" s="21" t="s">
        <v>5</v>
      </c>
      <c r="F10" s="21" t="s">
        <v>6</v>
      </c>
      <c r="G10" s="21" t="s">
        <v>41</v>
      </c>
      <c r="H10" s="21" t="s">
        <v>79</v>
      </c>
      <c r="I10" s="49" t="s">
        <v>80</v>
      </c>
      <c r="J10" s="56"/>
    </row>
    <row r="11" spans="1:10" s="59" customFormat="1" ht="12.75">
      <c r="A11" s="341"/>
      <c r="B11" s="353"/>
      <c r="C11" s="15" t="s">
        <v>7</v>
      </c>
      <c r="D11" s="15" t="s">
        <v>31</v>
      </c>
      <c r="E11" s="15" t="s">
        <v>58</v>
      </c>
      <c r="F11" s="15" t="s">
        <v>58</v>
      </c>
      <c r="G11" s="15" t="s">
        <v>58</v>
      </c>
      <c r="H11" s="15" t="s">
        <v>7</v>
      </c>
      <c r="I11" s="346" t="s">
        <v>8</v>
      </c>
      <c r="J11" s="58"/>
    </row>
    <row r="12" spans="1:10" s="59" customFormat="1" ht="39" customHeight="1">
      <c r="A12" s="342"/>
      <c r="B12" s="354"/>
      <c r="C12" s="16" t="s">
        <v>130</v>
      </c>
      <c r="D12" s="16" t="s">
        <v>131</v>
      </c>
      <c r="E12" s="16" t="s">
        <v>132</v>
      </c>
      <c r="F12" s="16" t="s">
        <v>129</v>
      </c>
      <c r="G12" s="16" t="s">
        <v>154</v>
      </c>
      <c r="H12" s="16" t="s">
        <v>155</v>
      </c>
      <c r="I12" s="347"/>
      <c r="J12" s="58"/>
    </row>
    <row r="13" spans="1:10" ht="12.75">
      <c r="A13" s="28">
        <v>600</v>
      </c>
      <c r="B13" s="6" t="s">
        <v>10</v>
      </c>
      <c r="C13" s="60">
        <v>66215.5</v>
      </c>
      <c r="D13" s="60">
        <v>80500</v>
      </c>
      <c r="E13" s="60">
        <v>80500</v>
      </c>
      <c r="F13" s="60">
        <v>70100</v>
      </c>
      <c r="G13" s="60">
        <v>70100</v>
      </c>
      <c r="H13" s="60">
        <v>62721</v>
      </c>
      <c r="I13" s="45">
        <f>H13-G13</f>
        <v>-7379</v>
      </c>
      <c r="J13" s="3"/>
    </row>
    <row r="14" spans="1:10" ht="12.75">
      <c r="A14" s="28">
        <v>601</v>
      </c>
      <c r="B14" s="6" t="s">
        <v>11</v>
      </c>
      <c r="C14" s="60">
        <v>8455</v>
      </c>
      <c r="D14" s="60">
        <v>10500</v>
      </c>
      <c r="E14" s="60">
        <v>10500</v>
      </c>
      <c r="F14" s="60">
        <v>8900</v>
      </c>
      <c r="G14" s="60">
        <v>8900</v>
      </c>
      <c r="H14" s="60">
        <v>8499</v>
      </c>
      <c r="I14" s="45">
        <f aca="true" t="shared" si="0" ref="I14:I19">H14-G14</f>
        <v>-401</v>
      </c>
      <c r="J14" s="3"/>
    </row>
    <row r="15" spans="1:10" ht="12.75">
      <c r="A15" s="28">
        <v>602</v>
      </c>
      <c r="B15" s="6" t="s">
        <v>12</v>
      </c>
      <c r="C15" s="60">
        <v>34407.8</v>
      </c>
      <c r="D15" s="60">
        <v>32500</v>
      </c>
      <c r="E15" s="60">
        <v>32500</v>
      </c>
      <c r="F15" s="60">
        <v>30000</v>
      </c>
      <c r="G15" s="60">
        <v>30000</v>
      </c>
      <c r="H15" s="60">
        <v>26779</v>
      </c>
      <c r="I15" s="45">
        <f t="shared" si="0"/>
        <v>-3221</v>
      </c>
      <c r="J15" s="3"/>
    </row>
    <row r="16" spans="1:10" ht="12.75">
      <c r="A16" s="28">
        <v>603</v>
      </c>
      <c r="B16" s="6" t="s">
        <v>13</v>
      </c>
      <c r="C16" s="60"/>
      <c r="D16" s="60"/>
      <c r="E16" s="60"/>
      <c r="F16" s="60"/>
      <c r="G16" s="60"/>
      <c r="H16" s="60"/>
      <c r="I16" s="45">
        <f t="shared" si="0"/>
        <v>0</v>
      </c>
      <c r="J16" s="3"/>
    </row>
    <row r="17" spans="1:10" ht="12.75">
      <c r="A17" s="28">
        <v>604</v>
      </c>
      <c r="B17" s="6" t="s">
        <v>14</v>
      </c>
      <c r="C17" s="60"/>
      <c r="D17" s="60"/>
      <c r="E17" s="60"/>
      <c r="F17" s="60"/>
      <c r="G17" s="60"/>
      <c r="H17" s="60"/>
      <c r="I17" s="45">
        <f t="shared" si="0"/>
        <v>0</v>
      </c>
      <c r="J17" s="3"/>
    </row>
    <row r="18" spans="1:10" ht="12.75">
      <c r="A18" s="28">
        <v>605</v>
      </c>
      <c r="B18" s="6" t="s">
        <v>15</v>
      </c>
      <c r="C18" s="60">
        <v>451.5</v>
      </c>
      <c r="D18" s="60">
        <v>500</v>
      </c>
      <c r="E18" s="60">
        <v>500</v>
      </c>
      <c r="F18" s="60">
        <v>500</v>
      </c>
      <c r="G18" s="60">
        <v>500</v>
      </c>
      <c r="H18" s="60">
        <v>433</v>
      </c>
      <c r="I18" s="45">
        <f t="shared" si="0"/>
        <v>-67</v>
      </c>
      <c r="J18" s="3"/>
    </row>
    <row r="19" spans="1:10" ht="12.75">
      <c r="A19" s="28">
        <v>606</v>
      </c>
      <c r="B19" s="6" t="s">
        <v>16</v>
      </c>
      <c r="C19" s="60">
        <v>348.1</v>
      </c>
      <c r="D19" s="60"/>
      <c r="E19" s="60"/>
      <c r="F19" s="60">
        <v>555</v>
      </c>
      <c r="G19" s="60">
        <v>555</v>
      </c>
      <c r="H19" s="60">
        <v>555</v>
      </c>
      <c r="I19" s="45">
        <f t="shared" si="0"/>
        <v>0</v>
      </c>
      <c r="J19" s="3"/>
    </row>
    <row r="20" spans="1:10" s="69" customFormat="1" ht="12.75">
      <c r="A20" s="64" t="s">
        <v>17</v>
      </c>
      <c r="B20" s="71" t="s">
        <v>18</v>
      </c>
      <c r="C20" s="72">
        <f>SUM(C13:C19)</f>
        <v>109877.90000000001</v>
      </c>
      <c r="D20" s="72">
        <f aca="true" t="shared" si="1" ref="D20:I20">SUM(D13:D19)</f>
        <v>124000</v>
      </c>
      <c r="E20" s="72">
        <f t="shared" si="1"/>
        <v>124000</v>
      </c>
      <c r="F20" s="72">
        <f t="shared" si="1"/>
        <v>110055</v>
      </c>
      <c r="G20" s="72">
        <f t="shared" si="1"/>
        <v>110055</v>
      </c>
      <c r="H20" s="72">
        <f t="shared" si="1"/>
        <v>98987</v>
      </c>
      <c r="I20" s="73">
        <f t="shared" si="1"/>
        <v>-11068</v>
      </c>
      <c r="J20" s="68"/>
    </row>
    <row r="21" spans="1:10" ht="12.75">
      <c r="A21" s="28">
        <v>230</v>
      </c>
      <c r="B21" s="6" t="s">
        <v>19</v>
      </c>
      <c r="C21" s="60">
        <v>492</v>
      </c>
      <c r="D21" s="60"/>
      <c r="E21" s="60"/>
      <c r="F21" s="60"/>
      <c r="G21" s="60"/>
      <c r="H21" s="60"/>
      <c r="I21" s="45">
        <f>H21-G21</f>
        <v>0</v>
      </c>
      <c r="J21" s="3"/>
    </row>
    <row r="22" spans="1:10" ht="12.75">
      <c r="A22" s="28">
        <v>231</v>
      </c>
      <c r="B22" s="6" t="s">
        <v>20</v>
      </c>
      <c r="C22" s="60">
        <v>6329.4</v>
      </c>
      <c r="D22" s="60">
        <v>4000</v>
      </c>
      <c r="E22" s="60">
        <v>4000</v>
      </c>
      <c r="F22" s="60">
        <v>4000</v>
      </c>
      <c r="G22" s="60">
        <v>4000</v>
      </c>
      <c r="H22" s="60">
        <v>3941</v>
      </c>
      <c r="I22" s="45">
        <f>H22-G22</f>
        <v>-59</v>
      </c>
      <c r="J22" s="3"/>
    </row>
    <row r="23" spans="1:10" ht="12.75">
      <c r="A23" s="28">
        <v>232</v>
      </c>
      <c r="B23" s="6" t="s">
        <v>21</v>
      </c>
      <c r="C23" s="60"/>
      <c r="D23" s="60"/>
      <c r="E23" s="60"/>
      <c r="F23" s="60"/>
      <c r="G23" s="60"/>
      <c r="H23" s="60"/>
      <c r="I23" s="45">
        <f>H23-G23</f>
        <v>0</v>
      </c>
      <c r="J23" s="3"/>
    </row>
    <row r="24" spans="1:10" ht="12.75">
      <c r="A24" s="43" t="s">
        <v>22</v>
      </c>
      <c r="B24" s="55" t="s">
        <v>42</v>
      </c>
      <c r="C24" s="44">
        <f>SUM(C21:C23)</f>
        <v>6821.4</v>
      </c>
      <c r="D24" s="44">
        <f aca="true" t="shared" si="2" ref="D24:I24">SUM(D21:D23)</f>
        <v>4000</v>
      </c>
      <c r="E24" s="44">
        <f t="shared" si="2"/>
        <v>4000</v>
      </c>
      <c r="F24" s="44">
        <f t="shared" si="2"/>
        <v>4000</v>
      </c>
      <c r="G24" s="44">
        <f t="shared" si="2"/>
        <v>4000</v>
      </c>
      <c r="H24" s="44">
        <f t="shared" si="2"/>
        <v>3941</v>
      </c>
      <c r="I24" s="50">
        <f t="shared" si="2"/>
        <v>-59</v>
      </c>
      <c r="J24" s="3"/>
    </row>
    <row r="25" spans="1:10" ht="12.75">
      <c r="A25" s="28">
        <v>230</v>
      </c>
      <c r="B25" s="6" t="s">
        <v>19</v>
      </c>
      <c r="C25" s="61"/>
      <c r="D25" s="61"/>
      <c r="E25" s="61"/>
      <c r="F25" s="61"/>
      <c r="G25" s="61"/>
      <c r="H25" s="61"/>
      <c r="I25" s="45">
        <f>H25-G25</f>
        <v>0</v>
      </c>
      <c r="J25" s="3"/>
    </row>
    <row r="26" spans="1:10" ht="12.75">
      <c r="A26" s="28">
        <v>231</v>
      </c>
      <c r="B26" s="6" t="s">
        <v>20</v>
      </c>
      <c r="C26" s="61"/>
      <c r="D26" s="61"/>
      <c r="E26" s="61"/>
      <c r="F26" s="61"/>
      <c r="G26" s="61"/>
      <c r="H26" s="61"/>
      <c r="I26" s="45">
        <f>H26-G26</f>
        <v>0</v>
      </c>
      <c r="J26" s="3"/>
    </row>
    <row r="27" spans="1:10" ht="12.75">
      <c r="A27" s="28">
        <v>232</v>
      </c>
      <c r="B27" s="6" t="s">
        <v>21</v>
      </c>
      <c r="C27" s="61"/>
      <c r="D27" s="61"/>
      <c r="E27" s="61"/>
      <c r="F27" s="61"/>
      <c r="G27" s="61"/>
      <c r="H27" s="61"/>
      <c r="I27" s="45">
        <f>H27-G27</f>
        <v>0</v>
      </c>
      <c r="J27" s="3"/>
    </row>
    <row r="28" spans="1:10" ht="12.75">
      <c r="A28" s="43" t="s">
        <v>22</v>
      </c>
      <c r="B28" s="55" t="s">
        <v>43</v>
      </c>
      <c r="C28" s="44">
        <f>SUM(C25:C27)</f>
        <v>0</v>
      </c>
      <c r="D28" s="44">
        <f aca="true" t="shared" si="3" ref="D28:I28">SUM(D25:D27)</f>
        <v>0</v>
      </c>
      <c r="E28" s="44">
        <f t="shared" si="3"/>
        <v>0</v>
      </c>
      <c r="F28" s="44">
        <f t="shared" si="3"/>
        <v>0</v>
      </c>
      <c r="G28" s="44">
        <f t="shared" si="3"/>
        <v>0</v>
      </c>
      <c r="H28" s="44">
        <f t="shared" si="3"/>
        <v>0</v>
      </c>
      <c r="I28" s="50">
        <f t="shared" si="3"/>
        <v>0</v>
      </c>
      <c r="J28" s="3"/>
    </row>
    <row r="29" spans="1:10" s="69" customFormat="1" ht="12.75">
      <c r="A29" s="64" t="s">
        <v>23</v>
      </c>
      <c r="B29" s="65" t="s">
        <v>62</v>
      </c>
      <c r="C29" s="66">
        <f aca="true" t="shared" si="4" ref="C29:I29">C24+C28</f>
        <v>6821.4</v>
      </c>
      <c r="D29" s="66">
        <f t="shared" si="4"/>
        <v>4000</v>
      </c>
      <c r="E29" s="66">
        <f t="shared" si="4"/>
        <v>4000</v>
      </c>
      <c r="F29" s="66">
        <f t="shared" si="4"/>
        <v>4000</v>
      </c>
      <c r="G29" s="66">
        <f t="shared" si="4"/>
        <v>4000</v>
      </c>
      <c r="H29" s="66">
        <f t="shared" si="4"/>
        <v>3941</v>
      </c>
      <c r="I29" s="67">
        <f t="shared" si="4"/>
        <v>-59</v>
      </c>
      <c r="J29" s="68"/>
    </row>
    <row r="30" spans="1:9" ht="12.75">
      <c r="A30" s="348" t="s">
        <v>46</v>
      </c>
      <c r="B30" s="349"/>
      <c r="C30" s="31"/>
      <c r="D30" s="31"/>
      <c r="E30" s="31"/>
      <c r="F30" s="31"/>
      <c r="G30" s="31"/>
      <c r="H30" s="62">
        <v>0</v>
      </c>
      <c r="I30" s="51"/>
    </row>
    <row r="31" spans="1:9" s="69" customFormat="1" ht="18.75" customHeight="1" thickBot="1">
      <c r="A31" s="350" t="s">
        <v>47</v>
      </c>
      <c r="B31" s="351"/>
      <c r="C31" s="70">
        <f aca="true" t="shared" si="5" ref="C31:I31">C20+C29+C30</f>
        <v>116699.3</v>
      </c>
      <c r="D31" s="70">
        <f t="shared" si="5"/>
        <v>128000</v>
      </c>
      <c r="E31" s="70">
        <f t="shared" si="5"/>
        <v>128000</v>
      </c>
      <c r="F31" s="70">
        <f t="shared" si="5"/>
        <v>114055</v>
      </c>
      <c r="G31" s="70">
        <f t="shared" si="5"/>
        <v>114055</v>
      </c>
      <c r="H31" s="70">
        <f t="shared" si="5"/>
        <v>102928</v>
      </c>
      <c r="I31" s="134">
        <f t="shared" si="5"/>
        <v>-11127</v>
      </c>
    </row>
    <row r="32" spans="1:9" ht="23.25" customHeight="1">
      <c r="A32" s="7"/>
      <c r="B32" s="4"/>
      <c r="C32" s="4"/>
      <c r="D32" s="32"/>
      <c r="E32" s="32"/>
      <c r="F32" s="32"/>
      <c r="G32" s="32"/>
      <c r="H32" s="32"/>
      <c r="I32" s="52"/>
    </row>
    <row r="33" spans="1:9" ht="11.25" customHeight="1">
      <c r="A33" s="7"/>
      <c r="B33" s="4"/>
      <c r="C33" s="4"/>
      <c r="D33" s="32"/>
      <c r="E33" s="32"/>
      <c r="F33" s="32"/>
      <c r="G33" s="32"/>
      <c r="H33" s="32"/>
      <c r="I33" s="52"/>
    </row>
    <row r="35" spans="1:9" ht="17.25" customHeight="1">
      <c r="A35" s="343" t="s">
        <v>24</v>
      </c>
      <c r="B35" s="240" t="s">
        <v>133</v>
      </c>
      <c r="C35" s="329" t="s">
        <v>25</v>
      </c>
      <c r="D35" s="330"/>
      <c r="E35" s="148" t="s">
        <v>9</v>
      </c>
      <c r="F35" s="241" t="s">
        <v>152</v>
      </c>
      <c r="G35" s="242"/>
      <c r="H35" s="33"/>
      <c r="I35" s="53"/>
    </row>
    <row r="36" spans="1:9" ht="48.75" customHeight="1">
      <c r="A36" s="344"/>
      <c r="B36" s="243" t="s">
        <v>26</v>
      </c>
      <c r="C36" s="331"/>
      <c r="D36" s="332"/>
      <c r="E36" s="148" t="s">
        <v>26</v>
      </c>
      <c r="F36" s="325"/>
      <c r="G36" s="326"/>
      <c r="H36" s="33"/>
      <c r="I36" s="53"/>
    </row>
    <row r="37" spans="1:9" ht="21.75" customHeight="1">
      <c r="A37" s="345"/>
      <c r="B37" s="245" t="s">
        <v>180</v>
      </c>
      <c r="C37" s="333"/>
      <c r="D37" s="334"/>
      <c r="E37" s="148" t="s">
        <v>27</v>
      </c>
      <c r="F37" s="327" t="s">
        <v>180</v>
      </c>
      <c r="G37" s="328"/>
      <c r="H37" s="33"/>
      <c r="I37" s="53"/>
    </row>
  </sheetData>
  <sheetProtection/>
  <mergeCells count="9">
    <mergeCell ref="F37:G37"/>
    <mergeCell ref="C35:D37"/>
    <mergeCell ref="A10:A12"/>
    <mergeCell ref="A35:A37"/>
    <mergeCell ref="I11:I12"/>
    <mergeCell ref="A30:B30"/>
    <mergeCell ref="A31:B31"/>
    <mergeCell ref="B10:B12"/>
    <mergeCell ref="F36:G3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  <ignoredErrors>
    <ignoredError sqref="C10:H10 I9" numberStoredAsText="1"/>
    <ignoredError sqref="I20:I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110" zoomScaleNormal="110" zoomScalePageLayoutView="0" workbookViewId="0" topLeftCell="A22">
      <selection activeCell="H32" sqref="H32:I32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8.140625" style="0" customWidth="1"/>
    <col min="4" max="4" width="14.140625" style="0" customWidth="1"/>
    <col min="5" max="5" width="16.7109375" style="0" customWidth="1"/>
    <col min="6" max="6" width="14.57421875" style="0" customWidth="1"/>
    <col min="7" max="7" width="15.00390625" style="0" customWidth="1"/>
    <col min="8" max="8" width="13.7109375" style="0" customWidth="1"/>
    <col min="9" max="9" width="13.421875" style="0" customWidth="1"/>
    <col min="10" max="10" width="12.00390625" style="0" customWidth="1"/>
    <col min="11" max="11" width="13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16.7109375" style="0" customWidth="1"/>
    <col min="16" max="16" width="12.00390625" style="0" customWidth="1"/>
    <col min="17" max="17" width="12.8515625" style="0" customWidth="1"/>
    <col min="18" max="18" width="13.8515625" style="0" customWidth="1"/>
    <col min="19" max="19" width="33.140625" style="0" customWidth="1"/>
  </cols>
  <sheetData>
    <row r="1" ht="12.75">
      <c r="A1" s="152" t="s">
        <v>101</v>
      </c>
    </row>
    <row r="2" ht="12.75">
      <c r="A2" s="152"/>
    </row>
    <row r="3" spans="1:14" s="92" customFormat="1" ht="15">
      <c r="A3" s="93" t="s">
        <v>84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s="92" customFormat="1" ht="15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s="92" customFormat="1" ht="17.25">
      <c r="A5" s="93"/>
      <c r="B5" s="190" t="s">
        <v>156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92" customFormat="1" ht="15.75" thickBo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8" ht="14.25">
      <c r="A7" s="167" t="s">
        <v>28</v>
      </c>
      <c r="B7" s="168" t="s">
        <v>104</v>
      </c>
      <c r="C7" s="169" t="s">
        <v>29</v>
      </c>
      <c r="D7" s="170">
        <v>1030001</v>
      </c>
      <c r="E7" s="171"/>
      <c r="F7" s="171"/>
      <c r="G7" s="171"/>
      <c r="H7" s="171"/>
      <c r="I7" s="171"/>
      <c r="J7" s="171"/>
      <c r="K7" s="8"/>
      <c r="L7" s="8"/>
      <c r="M7" s="8"/>
      <c r="N7" s="8"/>
      <c r="O7" s="172"/>
      <c r="P7" s="172"/>
      <c r="Q7" s="172"/>
      <c r="R7" s="172"/>
    </row>
    <row r="8" spans="1:18" ht="14.25">
      <c r="A8" s="173"/>
      <c r="B8" s="174"/>
      <c r="C8" s="174"/>
      <c r="D8" s="175"/>
      <c r="E8" s="171"/>
      <c r="F8" s="171"/>
      <c r="G8" s="171"/>
      <c r="H8" s="171"/>
      <c r="I8" s="171"/>
      <c r="J8" s="171"/>
      <c r="K8" s="8"/>
      <c r="L8" s="8"/>
      <c r="M8" s="8"/>
      <c r="N8" s="8"/>
      <c r="O8" s="172"/>
      <c r="P8" s="172"/>
      <c r="Q8" s="172"/>
      <c r="R8" s="172"/>
    </row>
    <row r="9" spans="1:18" ht="15" thickBot="1">
      <c r="A9" s="176" t="s">
        <v>1</v>
      </c>
      <c r="B9" s="177" t="s">
        <v>107</v>
      </c>
      <c r="C9" s="178" t="s">
        <v>61</v>
      </c>
      <c r="D9" s="189" t="s">
        <v>103</v>
      </c>
      <c r="E9" s="179"/>
      <c r="F9" s="179"/>
      <c r="G9" s="179"/>
      <c r="H9" s="179"/>
      <c r="I9" s="179"/>
      <c r="J9" s="179"/>
      <c r="K9" s="8"/>
      <c r="L9" s="8"/>
      <c r="M9" s="8"/>
      <c r="N9" s="8"/>
      <c r="O9" s="172"/>
      <c r="P9" s="172"/>
      <c r="Q9" s="172"/>
      <c r="R9" s="172"/>
    </row>
    <row r="10" spans="1:18" ht="14.25" thickBot="1">
      <c r="A10" s="372"/>
      <c r="B10" s="373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</row>
    <row r="11" spans="1:19" s="141" customFormat="1" ht="15.75" thickBot="1">
      <c r="A11" s="180"/>
      <c r="B11" s="181" t="s">
        <v>59</v>
      </c>
      <c r="C11" s="244"/>
      <c r="D11" s="182"/>
      <c r="E11" s="183"/>
      <c r="F11" s="181" t="s">
        <v>91</v>
      </c>
      <c r="G11" s="182"/>
      <c r="H11" s="183"/>
      <c r="I11" s="181" t="s">
        <v>92</v>
      </c>
      <c r="J11" s="182"/>
      <c r="K11" s="183"/>
      <c r="L11" s="181" t="s">
        <v>93</v>
      </c>
      <c r="M11" s="182"/>
      <c r="N11" s="183"/>
      <c r="O11" s="181" t="s">
        <v>94</v>
      </c>
      <c r="P11" s="381" t="s">
        <v>98</v>
      </c>
      <c r="Q11" s="381"/>
      <c r="R11" s="382"/>
      <c r="S11" s="369" t="s">
        <v>33</v>
      </c>
    </row>
    <row r="12" spans="1:19" s="96" customFormat="1" ht="33" customHeight="1">
      <c r="A12" s="361" t="s">
        <v>0</v>
      </c>
      <c r="B12" s="363" t="s">
        <v>75</v>
      </c>
      <c r="C12" s="365" t="s">
        <v>76</v>
      </c>
      <c r="D12" s="355" t="s">
        <v>135</v>
      </c>
      <c r="E12" s="357" t="s">
        <v>136</v>
      </c>
      <c r="F12" s="359" t="s">
        <v>137</v>
      </c>
      <c r="G12" s="355" t="s">
        <v>138</v>
      </c>
      <c r="H12" s="357" t="s">
        <v>139</v>
      </c>
      <c r="I12" s="359" t="s">
        <v>140</v>
      </c>
      <c r="J12" s="355" t="s">
        <v>141</v>
      </c>
      <c r="K12" s="357" t="s">
        <v>142</v>
      </c>
      <c r="L12" s="359" t="s">
        <v>167</v>
      </c>
      <c r="M12" s="355" t="s">
        <v>143</v>
      </c>
      <c r="N12" s="357" t="s">
        <v>144</v>
      </c>
      <c r="O12" s="359" t="s">
        <v>145</v>
      </c>
      <c r="P12" s="367" t="s">
        <v>95</v>
      </c>
      <c r="Q12" s="367" t="s">
        <v>96</v>
      </c>
      <c r="R12" s="379" t="s">
        <v>97</v>
      </c>
      <c r="S12" s="370"/>
    </row>
    <row r="13" spans="1:19" s="96" customFormat="1" ht="63" customHeight="1">
      <c r="A13" s="362"/>
      <c r="B13" s="364"/>
      <c r="C13" s="366"/>
      <c r="D13" s="356"/>
      <c r="E13" s="358"/>
      <c r="F13" s="360"/>
      <c r="G13" s="356"/>
      <c r="H13" s="358"/>
      <c r="I13" s="360"/>
      <c r="J13" s="356"/>
      <c r="K13" s="358"/>
      <c r="L13" s="360"/>
      <c r="M13" s="356"/>
      <c r="N13" s="358"/>
      <c r="O13" s="360"/>
      <c r="P13" s="368"/>
      <c r="Q13" s="368"/>
      <c r="R13" s="380"/>
      <c r="S13" s="371"/>
    </row>
    <row r="14" spans="1:19" s="57" customFormat="1" ht="13.5">
      <c r="A14" s="280" t="s">
        <v>159</v>
      </c>
      <c r="B14" s="281" t="s">
        <v>158</v>
      </c>
      <c r="C14" s="282" t="s">
        <v>105</v>
      </c>
      <c r="D14" s="283">
        <v>385</v>
      </c>
      <c r="E14" s="284">
        <v>105188</v>
      </c>
      <c r="F14" s="184">
        <f>E14/D14</f>
        <v>273.21558441558443</v>
      </c>
      <c r="G14" s="283">
        <v>250</v>
      </c>
      <c r="H14" s="284">
        <v>115800</v>
      </c>
      <c r="I14" s="184">
        <f>H14/G14</f>
        <v>463.2</v>
      </c>
      <c r="J14" s="283">
        <v>150</v>
      </c>
      <c r="K14" s="284">
        <v>103155</v>
      </c>
      <c r="L14" s="184">
        <f>K14/J14</f>
        <v>687.7</v>
      </c>
      <c r="M14" s="283">
        <v>127</v>
      </c>
      <c r="N14" s="284">
        <v>92350</v>
      </c>
      <c r="O14" s="184">
        <f>N14/M14</f>
        <v>727.1653543307086</v>
      </c>
      <c r="P14" s="185">
        <f>O14-F14</f>
        <v>453.9497699151242</v>
      </c>
      <c r="Q14" s="186">
        <f>O14-I14</f>
        <v>263.96535433070864</v>
      </c>
      <c r="R14" s="187">
        <f>O14-L14</f>
        <v>39.46535433070858</v>
      </c>
      <c r="S14" s="286"/>
    </row>
    <row r="15" spans="1:19" s="57" customFormat="1" ht="41.25">
      <c r="A15" s="280" t="s">
        <v>160</v>
      </c>
      <c r="B15" s="285" t="s">
        <v>157</v>
      </c>
      <c r="C15" s="282" t="s">
        <v>106</v>
      </c>
      <c r="D15" s="283">
        <v>48</v>
      </c>
      <c r="E15" s="284">
        <v>4690</v>
      </c>
      <c r="F15" s="184">
        <f>E15/D15</f>
        <v>97.70833333333333</v>
      </c>
      <c r="G15" s="283">
        <v>50</v>
      </c>
      <c r="H15" s="284">
        <v>8200</v>
      </c>
      <c r="I15" s="184">
        <f>H15/G15</f>
        <v>164</v>
      </c>
      <c r="J15" s="283">
        <v>50</v>
      </c>
      <c r="K15" s="284">
        <v>7300</v>
      </c>
      <c r="L15" s="184">
        <f>K15/J15</f>
        <v>146</v>
      </c>
      <c r="M15" s="283">
        <v>71</v>
      </c>
      <c r="N15" s="284">
        <v>6637</v>
      </c>
      <c r="O15" s="184">
        <f>N15/M15</f>
        <v>93.47887323943662</v>
      </c>
      <c r="P15" s="185">
        <f>O15-F15</f>
        <v>-4.229460093896705</v>
      </c>
      <c r="Q15" s="186">
        <f>O15-I15</f>
        <v>-70.52112676056338</v>
      </c>
      <c r="R15" s="187">
        <f>O15-L15</f>
        <v>-52.52112676056338</v>
      </c>
      <c r="S15" s="287"/>
    </row>
    <row r="16" spans="1:19" s="57" customFormat="1" ht="13.5">
      <c r="A16" s="280" t="s">
        <v>112</v>
      </c>
      <c r="B16" s="281" t="s">
        <v>161</v>
      </c>
      <c r="C16" s="282" t="s">
        <v>165</v>
      </c>
      <c r="D16" s="283">
        <v>19</v>
      </c>
      <c r="E16" s="284">
        <v>4538</v>
      </c>
      <c r="F16" s="184">
        <f>E16/D16</f>
        <v>238.8421052631579</v>
      </c>
      <c r="G16" s="283">
        <v>50</v>
      </c>
      <c r="H16" s="284">
        <v>2040</v>
      </c>
      <c r="I16" s="184">
        <f>H16/G16</f>
        <v>40.8</v>
      </c>
      <c r="J16" s="283">
        <v>105</v>
      </c>
      <c r="K16" s="284">
        <v>2040</v>
      </c>
      <c r="L16" s="184">
        <f>K16/J16</f>
        <v>19.428571428571427</v>
      </c>
      <c r="M16" s="283">
        <v>105</v>
      </c>
      <c r="N16" s="284">
        <v>2034</v>
      </c>
      <c r="O16" s="184">
        <f>N16/M16</f>
        <v>19.37142857142857</v>
      </c>
      <c r="P16" s="185">
        <f>O16-F16</f>
        <v>-219.47067669172932</v>
      </c>
      <c r="Q16" s="186">
        <f>O16-I16</f>
        <v>-21.428571428571427</v>
      </c>
      <c r="R16" s="187">
        <f>O16-L16</f>
        <v>-0.05714285714285694</v>
      </c>
      <c r="S16" s="287"/>
    </row>
    <row r="17" spans="1:19" s="57" customFormat="1" ht="13.5">
      <c r="A17" s="288" t="s">
        <v>111</v>
      </c>
      <c r="B17" s="289" t="s">
        <v>162</v>
      </c>
      <c r="C17" s="290" t="s">
        <v>166</v>
      </c>
      <c r="D17" s="291">
        <v>42</v>
      </c>
      <c r="E17" s="292">
        <v>831</v>
      </c>
      <c r="F17" s="293">
        <f>E17/D17</f>
        <v>19.785714285714285</v>
      </c>
      <c r="G17" s="291">
        <v>20</v>
      </c>
      <c r="H17" s="292">
        <v>960</v>
      </c>
      <c r="I17" s="293">
        <f>H17/G17</f>
        <v>48</v>
      </c>
      <c r="J17" s="291">
        <v>22</v>
      </c>
      <c r="K17" s="292">
        <v>960</v>
      </c>
      <c r="L17" s="293">
        <f>K17/J17</f>
        <v>43.63636363636363</v>
      </c>
      <c r="M17" s="291">
        <v>22</v>
      </c>
      <c r="N17" s="292">
        <v>950</v>
      </c>
      <c r="O17" s="293">
        <f>N17/M17</f>
        <v>43.18181818181818</v>
      </c>
      <c r="P17" s="294">
        <f>O17-F17</f>
        <v>23.396103896103895</v>
      </c>
      <c r="Q17" s="295">
        <f>O17-I17</f>
        <v>-4.81818181818182</v>
      </c>
      <c r="R17" s="296">
        <f>O17-L17</f>
        <v>-0.45454545454545325</v>
      </c>
      <c r="S17" s="297"/>
    </row>
    <row r="18" spans="1:19" s="57" customFormat="1" ht="14.25" thickBot="1">
      <c r="A18" s="288" t="s">
        <v>110</v>
      </c>
      <c r="B18" s="298" t="s">
        <v>163</v>
      </c>
      <c r="C18" s="290" t="s">
        <v>164</v>
      </c>
      <c r="D18" s="291">
        <v>2</v>
      </c>
      <c r="E18" s="292">
        <v>1452</v>
      </c>
      <c r="F18" s="293">
        <f>E18/D18</f>
        <v>726</v>
      </c>
      <c r="G18" s="291">
        <v>1</v>
      </c>
      <c r="H18" s="292">
        <v>1000</v>
      </c>
      <c r="I18" s="293">
        <f>H18/G18</f>
        <v>1000</v>
      </c>
      <c r="J18" s="291">
        <v>1</v>
      </c>
      <c r="K18" s="292">
        <v>1000</v>
      </c>
      <c r="L18" s="293">
        <f>K18/J18</f>
        <v>1000</v>
      </c>
      <c r="M18" s="291">
        <v>1</v>
      </c>
      <c r="N18" s="292">
        <v>957</v>
      </c>
      <c r="O18" s="293">
        <f>N18/M18</f>
        <v>957</v>
      </c>
      <c r="P18" s="294">
        <f>O18-F18</f>
        <v>231</v>
      </c>
      <c r="Q18" s="295">
        <f>O18-I18</f>
        <v>-43</v>
      </c>
      <c r="R18" s="296">
        <f>O18-L18</f>
        <v>-43</v>
      </c>
      <c r="S18" s="297"/>
    </row>
    <row r="19" spans="1:19" s="40" customFormat="1" ht="14.25" thickBot="1">
      <c r="A19" s="299" t="s">
        <v>103</v>
      </c>
      <c r="B19" s="227" t="s">
        <v>125</v>
      </c>
      <c r="C19" s="279"/>
      <c r="D19" s="300"/>
      <c r="E19" s="301">
        <f>SUM(E14:E18)</f>
        <v>116699</v>
      </c>
      <c r="F19" s="302"/>
      <c r="G19" s="300"/>
      <c r="H19" s="301">
        <f>SUM(H14:H18)</f>
        <v>128000</v>
      </c>
      <c r="I19" s="302"/>
      <c r="J19" s="300"/>
      <c r="K19" s="301">
        <f>SUM(K14:K18)</f>
        <v>114455</v>
      </c>
      <c r="L19" s="302"/>
      <c r="M19" s="300"/>
      <c r="N19" s="301">
        <f>SUM(N14:N18)</f>
        <v>102928</v>
      </c>
      <c r="O19" s="302"/>
      <c r="P19" s="303"/>
      <c r="Q19" s="304"/>
      <c r="R19" s="305"/>
      <c r="S19" s="306"/>
    </row>
    <row r="20" spans="2:15" s="40" customFormat="1" ht="12.75">
      <c r="B20" s="226"/>
      <c r="C20" s="226"/>
      <c r="O20" s="225"/>
    </row>
    <row r="21" spans="2:15" s="40" customFormat="1" ht="12.75">
      <c r="B21" s="95"/>
      <c r="O21" s="225"/>
    </row>
    <row r="22" spans="1:6" ht="13.5" thickBot="1">
      <c r="A22" s="374" t="s">
        <v>83</v>
      </c>
      <c r="B22" s="374"/>
      <c r="C22" s="374"/>
      <c r="D22" s="374"/>
      <c r="E22" s="374"/>
      <c r="F22" s="374"/>
    </row>
    <row r="23" spans="1:6" ht="20.25">
      <c r="A23" s="153" t="s">
        <v>0</v>
      </c>
      <c r="B23" s="154" t="s">
        <v>75</v>
      </c>
      <c r="C23" s="155" t="s">
        <v>81</v>
      </c>
      <c r="D23" s="155" t="s">
        <v>64</v>
      </c>
      <c r="E23" s="155" t="s">
        <v>82</v>
      </c>
      <c r="F23" s="156" t="s">
        <v>33</v>
      </c>
    </row>
    <row r="24" spans="1:6" ht="12.75">
      <c r="A24" s="157" t="s">
        <v>77</v>
      </c>
      <c r="B24" s="86" t="s">
        <v>90</v>
      </c>
      <c r="C24" s="85"/>
      <c r="D24" s="85"/>
      <c r="E24" s="89">
        <v>0</v>
      </c>
      <c r="F24" s="158"/>
    </row>
    <row r="25" spans="1:6" ht="13.5" thickBot="1">
      <c r="A25" s="159" t="s">
        <v>48</v>
      </c>
      <c r="B25" s="160" t="s">
        <v>78</v>
      </c>
      <c r="C25" s="161"/>
      <c r="D25" s="161"/>
      <c r="E25" s="162">
        <v>0</v>
      </c>
      <c r="F25" s="163"/>
    </row>
    <row r="26" spans="1:6" s="40" customFormat="1" ht="12.75">
      <c r="A26" s="34"/>
      <c r="B26" s="17"/>
      <c r="C26" s="34"/>
      <c r="D26" s="34"/>
      <c r="E26" s="87"/>
      <c r="F26" s="34"/>
    </row>
    <row r="27" spans="1:6" s="40" customFormat="1" ht="12.75">
      <c r="A27" s="34"/>
      <c r="B27" s="17"/>
      <c r="C27" s="34"/>
      <c r="D27" s="34"/>
      <c r="E27" s="87"/>
      <c r="F27" s="34"/>
    </row>
    <row r="28" spans="1:6" s="40" customFormat="1" ht="12.75">
      <c r="A28" s="34"/>
      <c r="B28" s="17"/>
      <c r="C28" s="34"/>
      <c r="D28" s="34"/>
      <c r="E28" s="87"/>
      <c r="F28" s="34"/>
    </row>
    <row r="29" spans="1:10" s="40" customFormat="1" ht="12.75">
      <c r="A29" s="34"/>
      <c r="B29" s="17"/>
      <c r="C29" s="34"/>
      <c r="D29" s="34"/>
      <c r="E29" s="87"/>
      <c r="F29" s="34"/>
      <c r="H29" s="165"/>
      <c r="I29" s="165"/>
      <c r="J29" s="165"/>
    </row>
    <row r="30" spans="1:10" ht="28.5" customHeight="1">
      <c r="A30" s="383" t="s">
        <v>24</v>
      </c>
      <c r="B30" s="384"/>
      <c r="C30" s="164" t="s">
        <v>9</v>
      </c>
      <c r="D30" s="389" t="s">
        <v>133</v>
      </c>
      <c r="E30" s="390"/>
      <c r="F30" s="391" t="s">
        <v>25</v>
      </c>
      <c r="G30" s="164" t="s">
        <v>9</v>
      </c>
      <c r="H30" s="224" t="s">
        <v>134</v>
      </c>
      <c r="I30" s="224"/>
      <c r="J30" s="223"/>
    </row>
    <row r="31" spans="1:10" ht="51" customHeight="1">
      <c r="A31" s="385"/>
      <c r="B31" s="386"/>
      <c r="C31" s="164" t="s">
        <v>26</v>
      </c>
      <c r="D31" s="376"/>
      <c r="E31" s="377"/>
      <c r="F31" s="392"/>
      <c r="G31" s="164" t="s">
        <v>26</v>
      </c>
      <c r="H31" s="375"/>
      <c r="I31" s="375"/>
      <c r="J31" s="166"/>
    </row>
    <row r="32" spans="1:10" ht="23.25" customHeight="1">
      <c r="A32" s="387"/>
      <c r="B32" s="388"/>
      <c r="C32" s="164" t="s">
        <v>27</v>
      </c>
      <c r="D32" s="376" t="s">
        <v>180</v>
      </c>
      <c r="E32" s="377"/>
      <c r="F32" s="393"/>
      <c r="G32" s="164" t="s">
        <v>27</v>
      </c>
      <c r="H32" s="378" t="s">
        <v>181</v>
      </c>
      <c r="I32" s="378"/>
      <c r="J32" s="166"/>
    </row>
    <row r="35" s="40" customFormat="1" ht="12.75">
      <c r="B35" s="95"/>
    </row>
    <row r="36" ht="18.75" customHeight="1"/>
  </sheetData>
  <sheetProtection/>
  <mergeCells count="29">
    <mergeCell ref="A22:F22"/>
    <mergeCell ref="H31:I31"/>
    <mergeCell ref="D32:E32"/>
    <mergeCell ref="H32:I32"/>
    <mergeCell ref="R12:R13"/>
    <mergeCell ref="P11:R11"/>
    <mergeCell ref="A30:B32"/>
    <mergeCell ref="D30:E30"/>
    <mergeCell ref="F30:F32"/>
    <mergeCell ref="D31:E31"/>
    <mergeCell ref="Q12:Q13"/>
    <mergeCell ref="H12:H13"/>
    <mergeCell ref="I12:I13"/>
    <mergeCell ref="S11:S13"/>
    <mergeCell ref="A10:B10"/>
    <mergeCell ref="P12:P13"/>
    <mergeCell ref="J12:J13"/>
    <mergeCell ref="K12:K13"/>
    <mergeCell ref="L12:L13"/>
    <mergeCell ref="G12:G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  <ignoredErrors>
    <ignoredError sqref="O15" evalError="1"/>
    <ignoredError sqref="D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80" zoomScaleNormal="80" zoomScalePageLayoutView="0" workbookViewId="0" topLeftCell="A1">
      <selection activeCell="B15" sqref="B15"/>
    </sheetView>
  </sheetViews>
  <sheetFormatPr defaultColWidth="9.140625" defaultRowHeight="12.75"/>
  <cols>
    <col min="1" max="1" width="12.7109375" style="25" customWidth="1"/>
    <col min="2" max="2" width="61.7109375" style="25" customWidth="1"/>
    <col min="3" max="3" width="22.421875" style="0" customWidth="1"/>
    <col min="4" max="4" width="27.57421875" style="0" customWidth="1"/>
    <col min="5" max="5" width="12.7109375" style="25" customWidth="1"/>
    <col min="6" max="7" width="12.28125" style="25" customWidth="1"/>
    <col min="8" max="8" width="12.00390625" style="25" customWidth="1"/>
    <col min="9" max="9" width="12.8515625" style="25" customWidth="1"/>
    <col min="10" max="10" width="45.8515625" style="103" customWidth="1"/>
  </cols>
  <sheetData>
    <row r="1" ht="12.75">
      <c r="A1" s="188" t="s">
        <v>101</v>
      </c>
    </row>
    <row r="2" ht="12.75">
      <c r="A2" s="188"/>
    </row>
    <row r="3" spans="1:10" s="92" customFormat="1" ht="15">
      <c r="A3" s="99" t="s">
        <v>86</v>
      </c>
      <c r="B3" s="46"/>
      <c r="C3" s="100"/>
      <c r="E3" s="46"/>
      <c r="F3" s="46"/>
      <c r="G3" s="46"/>
      <c r="H3" s="46"/>
      <c r="I3" s="46"/>
      <c r="J3" s="132"/>
    </row>
    <row r="4" spans="1:10" s="92" customFormat="1" ht="17.25">
      <c r="A4" s="99"/>
      <c r="B4" s="46"/>
      <c r="C4" s="190" t="s">
        <v>179</v>
      </c>
      <c r="E4" s="46"/>
      <c r="F4" s="46"/>
      <c r="G4" s="46"/>
      <c r="H4" s="46"/>
      <c r="I4" s="46"/>
      <c r="J4" s="132"/>
    </row>
    <row r="5" spans="1:9" s="103" customFormat="1" ht="18.75" customHeight="1">
      <c r="A5" s="135" t="s">
        <v>178</v>
      </c>
      <c r="B5" s="47"/>
      <c r="C5" s="136"/>
      <c r="E5" s="47"/>
      <c r="F5" s="47"/>
      <c r="G5" s="47"/>
      <c r="H5" s="47"/>
      <c r="I5" s="47"/>
    </row>
    <row r="6" ht="13.5" thickBot="1"/>
    <row r="7" spans="1:10" s="97" customFormat="1" ht="33.75" customHeight="1" thickBot="1">
      <c r="A7" s="101" t="s">
        <v>61</v>
      </c>
      <c r="B7" s="209" t="s">
        <v>103</v>
      </c>
      <c r="C7" s="205" t="s">
        <v>49</v>
      </c>
      <c r="D7" s="401" t="s">
        <v>102</v>
      </c>
      <c r="E7" s="401"/>
      <c r="F7" s="401"/>
      <c r="G7" s="401"/>
      <c r="H7" s="401"/>
      <c r="I7" s="401"/>
      <c r="J7" s="214" t="s">
        <v>33</v>
      </c>
    </row>
    <row r="8" spans="1:10" s="97" customFormat="1" ht="107.25" customHeight="1">
      <c r="A8" s="102" t="s">
        <v>170</v>
      </c>
      <c r="B8" s="210" t="s">
        <v>171</v>
      </c>
      <c r="C8" s="307" t="s">
        <v>172</v>
      </c>
      <c r="D8" s="394" t="s">
        <v>173</v>
      </c>
      <c r="E8" s="394"/>
      <c r="F8" s="394"/>
      <c r="G8" s="394"/>
      <c r="H8" s="394"/>
      <c r="I8" s="394"/>
      <c r="J8" s="215" t="s">
        <v>69</v>
      </c>
    </row>
    <row r="9" spans="1:10" s="97" customFormat="1" ht="24" customHeight="1" thickBot="1">
      <c r="A9" s="202"/>
      <c r="B9" s="211"/>
      <c r="C9" s="206"/>
      <c r="D9" s="398" t="s">
        <v>74</v>
      </c>
      <c r="E9" s="399"/>
      <c r="F9" s="399"/>
      <c r="G9" s="399"/>
      <c r="H9" s="399"/>
      <c r="I9" s="400"/>
      <c r="J9" s="216" t="s">
        <v>69</v>
      </c>
    </row>
    <row r="10" spans="1:10" s="98" customFormat="1" ht="57.75" customHeight="1">
      <c r="A10" s="396" t="s">
        <v>72</v>
      </c>
      <c r="B10" s="397"/>
      <c r="C10" s="207" t="s">
        <v>70</v>
      </c>
      <c r="D10" s="203" t="s">
        <v>73</v>
      </c>
      <c r="E10" s="199" t="s">
        <v>148</v>
      </c>
      <c r="F10" s="198" t="s">
        <v>149</v>
      </c>
      <c r="G10" s="198" t="s">
        <v>150</v>
      </c>
      <c r="H10" s="200" t="s">
        <v>151</v>
      </c>
      <c r="I10" s="201" t="s">
        <v>71</v>
      </c>
      <c r="J10" s="217"/>
    </row>
    <row r="11" spans="1:10" s="97" customFormat="1" ht="63" customHeight="1">
      <c r="A11" s="191" t="s">
        <v>109</v>
      </c>
      <c r="B11" s="212" t="s">
        <v>174</v>
      </c>
      <c r="C11" s="208" t="s">
        <v>159</v>
      </c>
      <c r="D11" s="204" t="s">
        <v>176</v>
      </c>
      <c r="E11" s="192">
        <v>100</v>
      </c>
      <c r="F11" s="193">
        <v>100</v>
      </c>
      <c r="G11" s="194">
        <v>85</v>
      </c>
      <c r="H11" s="195">
        <v>51</v>
      </c>
      <c r="I11" s="196">
        <f>H11/G11</f>
        <v>0.6</v>
      </c>
      <c r="J11" s="197" t="s">
        <v>177</v>
      </c>
    </row>
    <row r="12" spans="1:10" s="97" customFormat="1" ht="22.5" customHeight="1">
      <c r="A12" s="231"/>
      <c r="B12" s="233" t="s">
        <v>175</v>
      </c>
      <c r="C12" s="234"/>
      <c r="D12" s="213" t="s">
        <v>108</v>
      </c>
      <c r="E12" s="235">
        <v>385</v>
      </c>
      <c r="F12" s="236">
        <v>250</v>
      </c>
      <c r="G12" s="237">
        <v>150</v>
      </c>
      <c r="H12" s="233">
        <v>127</v>
      </c>
      <c r="I12" s="232">
        <f>H12/G12</f>
        <v>0.8466666666666667</v>
      </c>
      <c r="J12" s="218" t="s">
        <v>69</v>
      </c>
    </row>
    <row r="13" spans="11:12" ht="33" customHeight="1">
      <c r="K13" s="395"/>
      <c r="L13" s="395"/>
    </row>
    <row r="19" spans="1:10" ht="29.25" customHeight="1">
      <c r="A19" s="402"/>
      <c r="B19" s="403" t="s">
        <v>24</v>
      </c>
      <c r="C19" s="164" t="s">
        <v>9</v>
      </c>
      <c r="D19" s="389" t="s">
        <v>133</v>
      </c>
      <c r="E19" s="390"/>
      <c r="F19" s="403" t="s">
        <v>25</v>
      </c>
      <c r="G19" s="404"/>
      <c r="H19" s="405"/>
      <c r="I19" s="164" t="s">
        <v>9</v>
      </c>
      <c r="J19" s="238" t="s">
        <v>133</v>
      </c>
    </row>
    <row r="20" spans="1:10" ht="52.5" customHeight="1">
      <c r="A20" s="402"/>
      <c r="B20" s="406"/>
      <c r="C20" s="164" t="s">
        <v>26</v>
      </c>
      <c r="D20" s="376"/>
      <c r="E20" s="377"/>
      <c r="F20" s="406"/>
      <c r="G20" s="407"/>
      <c r="H20" s="408"/>
      <c r="I20" s="164" t="s">
        <v>26</v>
      </c>
      <c r="J20" s="239"/>
    </row>
    <row r="21" spans="1:10" ht="28.5" customHeight="1">
      <c r="A21" s="402"/>
      <c r="B21" s="409"/>
      <c r="C21" s="164" t="s">
        <v>27</v>
      </c>
      <c r="D21" s="376" t="s">
        <v>180</v>
      </c>
      <c r="E21" s="377"/>
      <c r="F21" s="409"/>
      <c r="G21" s="410"/>
      <c r="H21" s="411"/>
      <c r="I21" s="164" t="s">
        <v>27</v>
      </c>
      <c r="J21" s="239" t="s">
        <v>180</v>
      </c>
    </row>
  </sheetData>
  <sheetProtection/>
  <mergeCells count="11">
    <mergeCell ref="D20:E20"/>
    <mergeCell ref="D21:E21"/>
    <mergeCell ref="D8:I8"/>
    <mergeCell ref="K13:L13"/>
    <mergeCell ref="A10:B10"/>
    <mergeCell ref="D9:I9"/>
    <mergeCell ref="D7:I7"/>
    <mergeCell ref="A19:A21"/>
    <mergeCell ref="F19:H21"/>
    <mergeCell ref="B19:B21"/>
    <mergeCell ref="D19:E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  <ignoredErrors>
    <ignoredError sqref="B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90" zoomScaleNormal="90" zoomScalePageLayoutView="0" workbookViewId="0" topLeftCell="A1">
      <selection activeCell="D47" sqref="D47"/>
    </sheetView>
  </sheetViews>
  <sheetFormatPr defaultColWidth="9.140625" defaultRowHeight="12.75"/>
  <cols>
    <col min="1" max="1" width="13.00390625" style="106" customWidth="1"/>
    <col min="2" max="2" width="42.57421875" style="106" customWidth="1"/>
    <col min="3" max="3" width="14.140625" style="106" customWidth="1"/>
    <col min="4" max="4" width="15.421875" style="106" customWidth="1"/>
    <col min="5" max="5" width="17.421875" style="106" customWidth="1"/>
    <col min="6" max="6" width="17.57421875" style="106" customWidth="1"/>
    <col min="7" max="7" width="19.7109375" style="106" customWidth="1"/>
    <col min="8" max="8" width="21.8515625" style="106" customWidth="1"/>
    <col min="9" max="9" width="24.8515625" style="106" customWidth="1"/>
    <col min="10" max="10" width="29.00390625" style="106" customWidth="1"/>
    <col min="11" max="11" width="25.140625" style="106" customWidth="1"/>
    <col min="12" max="12" width="14.421875" style="106" customWidth="1"/>
    <col min="13" max="16384" width="9.140625" style="106" customWidth="1"/>
  </cols>
  <sheetData>
    <row r="1" ht="12.75">
      <c r="A1" s="219" t="s">
        <v>101</v>
      </c>
    </row>
    <row r="2" ht="12.75">
      <c r="A2" s="219"/>
    </row>
    <row r="4" spans="1:9" s="117" customFormat="1" ht="15">
      <c r="A4" s="116" t="s">
        <v>87</v>
      </c>
      <c r="C4" s="118"/>
      <c r="G4" s="119"/>
      <c r="H4" s="119"/>
      <c r="I4" s="119"/>
    </row>
    <row r="5" spans="1:9" s="111" customFormat="1" ht="12.75">
      <c r="A5" s="110"/>
      <c r="G5" s="112"/>
      <c r="H5" s="112"/>
      <c r="I5" s="112"/>
    </row>
    <row r="6" spans="1:9" s="114" customFormat="1" ht="12.75">
      <c r="A6" s="113" t="s">
        <v>67</v>
      </c>
      <c r="C6" s="113"/>
      <c r="G6" s="115"/>
      <c r="H6" s="115"/>
      <c r="I6" s="115"/>
    </row>
    <row r="7" spans="3:9" ht="13.5" thickBot="1">
      <c r="C7" s="105"/>
      <c r="E7" s="105"/>
      <c r="F7" s="105"/>
      <c r="G7" s="107"/>
      <c r="H7" s="107"/>
      <c r="I7" s="107"/>
    </row>
    <row r="8" spans="1:11" ht="12.75" customHeight="1">
      <c r="A8" s="424" t="s">
        <v>39</v>
      </c>
      <c r="B8" s="423" t="s">
        <v>50</v>
      </c>
      <c r="C8" s="228" t="s">
        <v>51</v>
      </c>
      <c r="D8" s="228" t="s">
        <v>52</v>
      </c>
      <c r="E8" s="228" t="s">
        <v>65</v>
      </c>
      <c r="F8" s="228" t="s">
        <v>146</v>
      </c>
      <c r="G8" s="423" t="s">
        <v>147</v>
      </c>
      <c r="H8" s="423" t="s">
        <v>55</v>
      </c>
      <c r="I8" s="423" t="s">
        <v>169</v>
      </c>
      <c r="J8" s="423" t="s">
        <v>56</v>
      </c>
      <c r="K8" s="415" t="s">
        <v>33</v>
      </c>
    </row>
    <row r="9" spans="1:11" ht="12.75" customHeight="1">
      <c r="A9" s="425"/>
      <c r="B9" s="418"/>
      <c r="C9" s="229" t="s">
        <v>34</v>
      </c>
      <c r="D9" s="229" t="s">
        <v>57</v>
      </c>
      <c r="E9" s="229" t="s">
        <v>57</v>
      </c>
      <c r="F9" s="418" t="s">
        <v>36</v>
      </c>
      <c r="G9" s="418"/>
      <c r="H9" s="418"/>
      <c r="I9" s="418"/>
      <c r="J9" s="418"/>
      <c r="K9" s="416"/>
    </row>
    <row r="10" spans="1:11" ht="18.75" customHeight="1" thickBot="1">
      <c r="A10" s="426"/>
      <c r="B10" s="419"/>
      <c r="C10" s="230" t="s">
        <v>35</v>
      </c>
      <c r="D10" s="230" t="s">
        <v>35</v>
      </c>
      <c r="E10" s="230" t="s">
        <v>35</v>
      </c>
      <c r="F10" s="419"/>
      <c r="G10" s="419"/>
      <c r="H10" s="419"/>
      <c r="I10" s="419"/>
      <c r="J10" s="419"/>
      <c r="K10" s="417"/>
    </row>
    <row r="11" spans="1:11" ht="18.75" customHeight="1">
      <c r="A11" s="246" t="s">
        <v>112</v>
      </c>
      <c r="B11" s="247" t="s">
        <v>161</v>
      </c>
      <c r="C11" s="276">
        <v>10000</v>
      </c>
      <c r="D11" s="248">
        <v>2014</v>
      </c>
      <c r="E11" s="248">
        <v>2021</v>
      </c>
      <c r="F11" s="276">
        <v>2034</v>
      </c>
      <c r="G11" s="276">
        <v>2040</v>
      </c>
      <c r="H11" s="276">
        <v>2034</v>
      </c>
      <c r="I11" s="276">
        <v>2034</v>
      </c>
      <c r="J11" s="276">
        <v>6785</v>
      </c>
      <c r="K11" s="249"/>
    </row>
    <row r="12" spans="1:11" ht="18.75" customHeight="1">
      <c r="A12" s="271"/>
      <c r="B12" s="250"/>
      <c r="C12" s="277"/>
      <c r="D12" s="250"/>
      <c r="E12" s="250"/>
      <c r="F12" s="277"/>
      <c r="G12" s="277"/>
      <c r="H12" s="277"/>
      <c r="I12" s="277"/>
      <c r="J12" s="277"/>
      <c r="K12" s="272"/>
    </row>
    <row r="13" spans="1:11" ht="18.75" customHeight="1">
      <c r="A13" s="246" t="s">
        <v>111</v>
      </c>
      <c r="B13" s="251" t="s">
        <v>162</v>
      </c>
      <c r="C13" s="278">
        <v>10000</v>
      </c>
      <c r="D13" s="252">
        <v>2014</v>
      </c>
      <c r="E13" s="252">
        <v>2021</v>
      </c>
      <c r="F13" s="278">
        <v>950</v>
      </c>
      <c r="G13" s="278">
        <v>960</v>
      </c>
      <c r="H13" s="278">
        <v>950</v>
      </c>
      <c r="I13" s="278">
        <v>950</v>
      </c>
      <c r="J13" s="278">
        <v>6116</v>
      </c>
      <c r="K13" s="273"/>
    </row>
    <row r="14" spans="1:11" ht="18.75" customHeight="1">
      <c r="A14" s="274"/>
      <c r="B14" s="253"/>
      <c r="C14" s="265"/>
      <c r="D14" s="254"/>
      <c r="E14" s="254"/>
      <c r="F14" s="265"/>
      <c r="G14" s="265"/>
      <c r="H14" s="265"/>
      <c r="I14" s="265"/>
      <c r="J14" s="265"/>
      <c r="K14" s="266"/>
    </row>
    <row r="15" spans="1:11" ht="18.75" customHeight="1">
      <c r="A15" s="246" t="s">
        <v>110</v>
      </c>
      <c r="B15" s="251" t="s">
        <v>163</v>
      </c>
      <c r="C15" s="278">
        <v>30000</v>
      </c>
      <c r="D15" s="252">
        <v>2013</v>
      </c>
      <c r="E15" s="252">
        <v>2021</v>
      </c>
      <c r="F15" s="278">
        <v>957</v>
      </c>
      <c r="G15" s="278">
        <v>1000</v>
      </c>
      <c r="H15" s="278">
        <v>957</v>
      </c>
      <c r="I15" s="278">
        <v>957</v>
      </c>
      <c r="J15" s="278">
        <v>13390</v>
      </c>
      <c r="K15" s="273"/>
    </row>
    <row r="16" spans="1:11" ht="18.75" customHeight="1">
      <c r="A16" s="274"/>
      <c r="B16" s="174"/>
      <c r="C16" s="265"/>
      <c r="D16" s="254"/>
      <c r="E16" s="254"/>
      <c r="F16" s="265"/>
      <c r="G16" s="265"/>
      <c r="H16" s="265"/>
      <c r="I16" s="265"/>
      <c r="J16" s="265"/>
      <c r="K16" s="266"/>
    </row>
    <row r="17" spans="1:11" ht="18.75" customHeight="1">
      <c r="A17" s="246" t="s">
        <v>110</v>
      </c>
      <c r="B17" s="255" t="s">
        <v>168</v>
      </c>
      <c r="C17" s="278">
        <v>70000</v>
      </c>
      <c r="D17" s="252">
        <v>2017</v>
      </c>
      <c r="E17" s="252">
        <v>2021</v>
      </c>
      <c r="F17" s="278"/>
      <c r="G17" s="278"/>
      <c r="H17" s="278"/>
      <c r="I17" s="278"/>
      <c r="J17" s="278">
        <v>40592</v>
      </c>
      <c r="K17" s="273"/>
    </row>
    <row r="18" spans="1:11" ht="18.75" customHeight="1">
      <c r="A18" s="275"/>
      <c r="B18" s="256"/>
      <c r="C18" s="260"/>
      <c r="D18" s="256"/>
      <c r="E18" s="256"/>
      <c r="F18" s="260"/>
      <c r="G18" s="260"/>
      <c r="H18" s="260"/>
      <c r="I18" s="260"/>
      <c r="J18" s="260"/>
      <c r="K18" s="261"/>
    </row>
    <row r="19" spans="1:11" ht="15.75" customHeight="1">
      <c r="A19" s="257" t="s">
        <v>113</v>
      </c>
      <c r="B19" s="258" t="s">
        <v>114</v>
      </c>
      <c r="C19" s="259">
        <v>2000</v>
      </c>
      <c r="D19" s="256">
        <v>2018</v>
      </c>
      <c r="E19" s="256">
        <v>2020</v>
      </c>
      <c r="F19" s="260"/>
      <c r="G19" s="260"/>
      <c r="H19" s="260"/>
      <c r="I19" s="260"/>
      <c r="J19" s="260"/>
      <c r="K19" s="261"/>
    </row>
    <row r="20" spans="1:11" ht="15.75" customHeight="1">
      <c r="A20" s="257" t="s">
        <v>115</v>
      </c>
      <c r="B20" s="258" t="s">
        <v>116</v>
      </c>
      <c r="C20" s="259">
        <v>6000</v>
      </c>
      <c r="D20" s="256">
        <v>2018</v>
      </c>
      <c r="E20" s="256">
        <v>2020</v>
      </c>
      <c r="F20" s="260"/>
      <c r="G20" s="260"/>
      <c r="H20" s="260"/>
      <c r="I20" s="260"/>
      <c r="J20" s="260"/>
      <c r="K20" s="261"/>
    </row>
    <row r="21" spans="1:11" ht="15.75" customHeight="1">
      <c r="A21" s="257" t="s">
        <v>117</v>
      </c>
      <c r="B21" s="258" t="s">
        <v>118</v>
      </c>
      <c r="C21" s="259">
        <v>3000</v>
      </c>
      <c r="D21" s="256">
        <v>2018</v>
      </c>
      <c r="E21" s="256">
        <v>2020</v>
      </c>
      <c r="F21" s="260"/>
      <c r="G21" s="260"/>
      <c r="H21" s="260"/>
      <c r="I21" s="260"/>
      <c r="J21" s="260"/>
      <c r="K21" s="261"/>
    </row>
    <row r="22" spans="1:11" ht="15.75" customHeight="1">
      <c r="A22" s="257" t="s">
        <v>124</v>
      </c>
      <c r="B22" s="258" t="s">
        <v>119</v>
      </c>
      <c r="C22" s="259">
        <v>14000</v>
      </c>
      <c r="D22" s="256">
        <v>2018</v>
      </c>
      <c r="E22" s="256">
        <v>2020</v>
      </c>
      <c r="F22" s="260"/>
      <c r="G22" s="260"/>
      <c r="H22" s="260"/>
      <c r="I22" s="260"/>
      <c r="J22" s="260"/>
      <c r="K22" s="261"/>
    </row>
    <row r="23" spans="1:11" ht="15.75" customHeight="1">
      <c r="A23" s="257" t="s">
        <v>120</v>
      </c>
      <c r="B23" s="258" t="s">
        <v>121</v>
      </c>
      <c r="C23" s="259">
        <v>3000</v>
      </c>
      <c r="D23" s="256">
        <v>2018</v>
      </c>
      <c r="E23" s="256">
        <v>2018</v>
      </c>
      <c r="F23" s="260"/>
      <c r="G23" s="260"/>
      <c r="H23" s="260"/>
      <c r="I23" s="260"/>
      <c r="J23" s="260"/>
      <c r="K23" s="261"/>
    </row>
    <row r="24" spans="1:11" ht="15.75" customHeight="1" thickBot="1">
      <c r="A24" s="262" t="s">
        <v>122</v>
      </c>
      <c r="B24" s="263" t="s">
        <v>123</v>
      </c>
      <c r="C24" s="264">
        <v>2000</v>
      </c>
      <c r="D24" s="254">
        <v>2017</v>
      </c>
      <c r="E24" s="254">
        <v>2020</v>
      </c>
      <c r="F24" s="265"/>
      <c r="G24" s="265"/>
      <c r="H24" s="265"/>
      <c r="I24" s="265"/>
      <c r="J24" s="265"/>
      <c r="K24" s="266"/>
    </row>
    <row r="25" spans="1:11" ht="15.75" customHeight="1" thickBot="1">
      <c r="A25" s="267"/>
      <c r="B25" s="268" t="s">
        <v>23</v>
      </c>
      <c r="C25" s="269">
        <f>C11+C13+C15+C17+C19+C20+C21+C22+C23+C24</f>
        <v>150000</v>
      </c>
      <c r="D25" s="269"/>
      <c r="E25" s="269"/>
      <c r="F25" s="269">
        <f>F11+F13+F15+F17+F19+F20+F21+F22+F23+F24</f>
        <v>3941</v>
      </c>
      <c r="G25" s="269">
        <f>G11+G13+G15+G17+G19+G20+G21+G22+G23+G24</f>
        <v>4000</v>
      </c>
      <c r="H25" s="269">
        <f>H11+H13+H15+H17+H19+H20+H21+H22+H23+H24</f>
        <v>3941</v>
      </c>
      <c r="I25" s="269">
        <f>I11+I13+I15+I17+I19+I20+I21+I22+I23+I24</f>
        <v>3941</v>
      </c>
      <c r="J25" s="269">
        <f>J11+J13+J15+J17+J19+J20+J21+J22+J23+J24</f>
        <v>66883</v>
      </c>
      <c r="K25" s="270"/>
    </row>
    <row r="26" spans="1:9" ht="12.75">
      <c r="A26" s="107"/>
      <c r="B26" s="107"/>
      <c r="C26" s="107"/>
      <c r="D26" s="107"/>
      <c r="E26" s="107"/>
      <c r="F26" s="107"/>
      <c r="G26" s="107"/>
      <c r="H26" s="107"/>
      <c r="I26" s="107"/>
    </row>
    <row r="27" spans="7:9" ht="12.75" customHeight="1">
      <c r="G27" s="107"/>
      <c r="H27" s="107"/>
      <c r="I27" s="107"/>
    </row>
    <row r="28" spans="1:9" s="114" customFormat="1" ht="12.75">
      <c r="A28" s="113" t="s">
        <v>68</v>
      </c>
      <c r="G28" s="115"/>
      <c r="H28" s="115"/>
      <c r="I28" s="115"/>
    </row>
    <row r="29" spans="3:9" ht="15.75" thickBot="1">
      <c r="C29" s="120"/>
      <c r="D29" s="108"/>
      <c r="E29" s="105"/>
      <c r="F29" s="105"/>
      <c r="G29" s="108"/>
      <c r="H29" s="109"/>
      <c r="I29" s="109"/>
    </row>
    <row r="30" spans="1:12" ht="18.75" customHeight="1">
      <c r="A30" s="427" t="s">
        <v>39</v>
      </c>
      <c r="B30" s="420" t="s">
        <v>50</v>
      </c>
      <c r="C30" s="130" t="s">
        <v>37</v>
      </c>
      <c r="D30" s="130" t="s">
        <v>51</v>
      </c>
      <c r="E30" s="130" t="s">
        <v>52</v>
      </c>
      <c r="F30" s="130" t="s">
        <v>53</v>
      </c>
      <c r="G30" s="130" t="s">
        <v>40</v>
      </c>
      <c r="H30" s="420" t="s">
        <v>54</v>
      </c>
      <c r="I30" s="420" t="s">
        <v>66</v>
      </c>
      <c r="J30" s="420" t="s">
        <v>55</v>
      </c>
      <c r="K30" s="420" t="s">
        <v>56</v>
      </c>
      <c r="L30" s="412" t="s">
        <v>33</v>
      </c>
    </row>
    <row r="31" spans="1:12" ht="12.75">
      <c r="A31" s="428"/>
      <c r="B31" s="421"/>
      <c r="C31" s="104" t="s">
        <v>38</v>
      </c>
      <c r="D31" s="104" t="s">
        <v>34</v>
      </c>
      <c r="E31" s="104" t="s">
        <v>57</v>
      </c>
      <c r="F31" s="104" t="s">
        <v>57</v>
      </c>
      <c r="G31" s="104" t="s">
        <v>36</v>
      </c>
      <c r="H31" s="421"/>
      <c r="I31" s="421"/>
      <c r="J31" s="421"/>
      <c r="K31" s="421"/>
      <c r="L31" s="413"/>
    </row>
    <row r="32" spans="1:12" ht="13.5" thickBot="1">
      <c r="A32" s="429"/>
      <c r="B32" s="422"/>
      <c r="C32" s="131"/>
      <c r="D32" s="131" t="s">
        <v>35</v>
      </c>
      <c r="E32" s="131" t="s">
        <v>35</v>
      </c>
      <c r="F32" s="131" t="s">
        <v>35</v>
      </c>
      <c r="G32" s="131"/>
      <c r="H32" s="422"/>
      <c r="I32" s="422"/>
      <c r="J32" s="422"/>
      <c r="K32" s="422"/>
      <c r="L32" s="414"/>
    </row>
    <row r="33" spans="1:12" ht="12.75">
      <c r="A33" s="127"/>
      <c r="B33"/>
      <c r="C33" s="128"/>
      <c r="D33" s="128"/>
      <c r="E33" s="128"/>
      <c r="F33" s="128"/>
      <c r="G33" s="128"/>
      <c r="H33" s="128"/>
      <c r="I33" s="128"/>
      <c r="J33" s="128"/>
      <c r="K33" s="128"/>
      <c r="L33" s="129"/>
    </row>
    <row r="34" spans="1:12" ht="12.75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3"/>
    </row>
    <row r="35" spans="1:12" ht="12.75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3"/>
    </row>
    <row r="36" spans="1:12" ht="13.5" thickBot="1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6"/>
    </row>
    <row r="40" spans="1:9" ht="40.5" customHeight="1">
      <c r="A40" s="403" t="s">
        <v>24</v>
      </c>
      <c r="B40" s="405"/>
      <c r="C40" s="164" t="s">
        <v>9</v>
      </c>
      <c r="D40" s="389" t="s">
        <v>133</v>
      </c>
      <c r="E40" s="390"/>
      <c r="F40" s="430" t="s">
        <v>25</v>
      </c>
      <c r="G40" s="164" t="s">
        <v>9</v>
      </c>
      <c r="H40" s="389" t="s">
        <v>133</v>
      </c>
      <c r="I40" s="390"/>
    </row>
    <row r="41" spans="1:9" ht="55.5" customHeight="1">
      <c r="A41" s="406"/>
      <c r="B41" s="408"/>
      <c r="C41" s="164" t="s">
        <v>26</v>
      </c>
      <c r="D41" s="376"/>
      <c r="E41" s="377"/>
      <c r="F41" s="431"/>
      <c r="G41" s="164" t="s">
        <v>26</v>
      </c>
      <c r="H41" s="376"/>
      <c r="I41" s="377"/>
    </row>
    <row r="42" spans="1:9" ht="39" customHeight="1">
      <c r="A42" s="409"/>
      <c r="B42" s="411"/>
      <c r="C42" s="164" t="s">
        <v>27</v>
      </c>
      <c r="D42" s="376" t="s">
        <v>180</v>
      </c>
      <c r="E42" s="377"/>
      <c r="F42" s="432"/>
      <c r="G42" s="164" t="s">
        <v>27</v>
      </c>
      <c r="H42" s="376" t="s">
        <v>180</v>
      </c>
      <c r="I42" s="377"/>
    </row>
  </sheetData>
  <sheetProtection/>
  <mergeCells count="23">
    <mergeCell ref="A40:B42"/>
    <mergeCell ref="D40:E40"/>
    <mergeCell ref="F40:F42"/>
    <mergeCell ref="H40:I40"/>
    <mergeCell ref="D41:E41"/>
    <mergeCell ref="H41:I41"/>
    <mergeCell ref="D42:E42"/>
    <mergeCell ref="H42:I42"/>
    <mergeCell ref="A8:A10"/>
    <mergeCell ref="A30:A32"/>
    <mergeCell ref="B30:B32"/>
    <mergeCell ref="H30:H32"/>
    <mergeCell ref="I30:I32"/>
    <mergeCell ref="J30:J32"/>
    <mergeCell ref="L30:L32"/>
    <mergeCell ref="K8:K10"/>
    <mergeCell ref="F9:F10"/>
    <mergeCell ref="K30:K32"/>
    <mergeCell ref="B8:B10"/>
    <mergeCell ref="G8:G10"/>
    <mergeCell ref="H8:H10"/>
    <mergeCell ref="I8:I10"/>
    <mergeCell ref="J8:J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Kujtim</cp:lastModifiedBy>
  <cp:lastPrinted>2019-02-04T13:53:36Z</cp:lastPrinted>
  <dcterms:created xsi:type="dcterms:W3CDTF">2006-01-12T07:01:41Z</dcterms:created>
  <dcterms:modified xsi:type="dcterms:W3CDTF">2019-06-13T07:37:24Z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